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'Лист1'!$A$1:$M$270</definedName>
  </definedNames>
  <calcPr fullCalcOnLoad="1"/>
</workbook>
</file>

<file path=xl/sharedStrings.xml><?xml version="1.0" encoding="utf-8"?>
<sst xmlns="http://schemas.openxmlformats.org/spreadsheetml/2006/main" count="1296" uniqueCount="309">
  <si>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</si>
  <si>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</si>
  <si>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</si>
  <si>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</si>
  <si>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</si>
  <si>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</si>
  <si>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</si>
  <si>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</si>
  <si>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</si>
  <si>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</si>
  <si>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</si>
  <si>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</si>
  <si>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</si>
  <si>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</si>
  <si>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</si>
  <si>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</si>
  <si>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</si>
  <si>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</si>
  <si>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</si>
  <si>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</si>
  <si>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</si>
  <si>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</si>
  <si>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</si>
  <si>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</si>
  <si>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</si>
  <si>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</si>
  <si>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</si>
  <si>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</si>
  <si>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</si>
  <si>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</si>
  <si>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</si>
  <si>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</si>
  <si>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</si>
  <si>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</si>
  <si>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</si>
  <si>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</si>
  <si>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</si>
  <si>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</si>
  <si>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</si>
  <si>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</si>
  <si>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</si>
  <si>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</si>
  <si>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</si>
  <si>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</si>
  <si>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</si>
  <si>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</si>
  <si>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ДРУГИЕ ВОПРОСЫ В ОБЛАСТИ КУЛЬТУРЫ И КИНЕМАТОГРАФИИ </t>
  </si>
  <si>
    <t>0804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</si>
  <si>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</si>
  <si>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</si>
  <si>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</si>
  <si>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</si>
  <si>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</si>
  <si>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</si>
  <si>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</si>
  <si>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НАЦИОНАЛЬНАЯ ЭКОНОМИКА</t>
  </si>
  <si>
    <t>Дорожное хозяйство (дорожные фонды)</t>
  </si>
  <si>
    <t>0400</t>
  </si>
  <si>
    <t>0409</t>
  </si>
  <si>
    <t>Муниципальные программы</t>
  </si>
  <si>
    <t>Иные бюджетные ассигнования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</si>
  <si>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</si>
  <si>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</si>
  <si>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</si>
  <si>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</si>
  <si>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</si>
  <si>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</si>
  <si>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</si>
  <si>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</si>
  <si>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</si>
  <si>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Обеспечение пожарной безопасности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</si>
  <si>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</si>
  <si>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</si>
  <si>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тыс.рублей</t>
  </si>
  <si>
    <t xml:space="preserve"> </t>
  </si>
  <si>
    <t>0400000000</t>
  </si>
  <si>
    <t>0600000000</t>
  </si>
  <si>
    <t>0800000000</t>
  </si>
  <si>
    <t>0000000000</t>
  </si>
  <si>
    <t>9000000000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</si>
  <si>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</si>
  <si>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</si>
  <si>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</si>
  <si>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</si>
  <si>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</si>
  <si>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</si>
  <si>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</si>
  <si>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</si>
  <si>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</si>
  <si>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</si>
  <si>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0500380000</t>
  </si>
  <si>
    <t>0100000000</t>
  </si>
  <si>
    <t>0200000000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</si>
  <si>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</si>
  <si>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</si>
  <si>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</si>
  <si>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Развитие и повышение эффективности финансирования инфраструктуры поддержки малого и среднего бизнеса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</si>
  <si>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</si>
  <si>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9090008900</t>
  </si>
  <si>
    <t>9090000000</t>
  </si>
  <si>
    <t>9080051180</t>
  </si>
  <si>
    <t>9050000000</t>
  </si>
  <si>
    <t>9050044090</t>
  </si>
  <si>
    <t>9050044290</t>
  </si>
  <si>
    <t>9050045290</t>
  </si>
  <si>
    <t>Сумма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</si>
  <si>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</si>
  <si>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</si>
  <si>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</si>
  <si>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Администрация Краснопольского сельсовета</t>
  </si>
  <si>
    <t>120</t>
  </si>
  <si>
    <t>1600000000</t>
  </si>
  <si>
    <t>0107</t>
  </si>
  <si>
    <t>0314</t>
  </si>
  <si>
    <t>Иные вопросы в области национальной безопасности и правоохранительной деятельности</t>
  </si>
  <si>
    <t>0900000000</t>
  </si>
  <si>
    <t xml:space="preserve">Иные закупки товаров, работ и услуг  для обеспечения государственных  (муниципальных) нужд </t>
  </si>
  <si>
    <t>0113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</si>
  <si>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</si>
  <si>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СОЦИАЛЬНАЯ ПОЛИТИКА</t>
  </si>
  <si>
    <t>1001</t>
  </si>
  <si>
    <t>Пенсионное обеспечение</t>
  </si>
  <si>
    <t>310</t>
  </si>
  <si>
    <t>Мероприятие "Замена ламп накаливания на энергосберегающие"</t>
  </si>
  <si>
    <t>Мероприятие "Замена электробойлеров на котлы отопления работающие на твердом топливе"</t>
  </si>
  <si>
    <t>Мероприятие "Замена окон в здании администрации"</t>
  </si>
  <si>
    <t>Муниципальная программа "По стимулированию деятельности добровольных пожарных администрации Краснопольского сельсовета на 2016-2020годы"</t>
  </si>
  <si>
    <t>Мероприятие "Поощрение граждан проявивших себя при тушении пожаров"</t>
  </si>
  <si>
    <t>Муниципальная программа "Поддержка общественных организаций на 2016-2020 годы"</t>
  </si>
  <si>
    <t>Мероприятие "Поощрение граждан проявивших себя в общественной жизни села"</t>
  </si>
  <si>
    <t>Мероприятие "Поддержка деятельности ТОС"</t>
  </si>
  <si>
    <t>Муниципальная программа "Развитие территориального общественного самоуправления на 2016-2020 годы"</t>
  </si>
  <si>
    <t>Муниципальная программа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</si>
  <si>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Мероприятие "Разработать и распростронить среди населения памятки(листовки) о порядке действия при совершении правонарушений"</t>
  </si>
  <si>
    <t>Мероприятие "Разработать и распростронить , среди населения памятки(листовки) о порядке деиствия при совершения терроризма и экстремизма"</t>
  </si>
  <si>
    <t>Муниципальная программа "Развитие субьектов малого и среднего предпринимательства на территории Краснопольского сельсовета на 2016-2020годы"</t>
  </si>
  <si>
    <t>Мероприятие "Реализация массовых программ обучения и повышения квалификации (проведение конкурса профессионального мастерства)"</t>
  </si>
  <si>
    <t>Мероприятие "В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препринимательства"</t>
  </si>
  <si>
    <t>Мероприятие "В целях обеспечения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массовой информации, подготовка публикаций"</t>
  </si>
  <si>
    <t>Основное мероприятие "Осуществление деятельности аппарата управления Краснопольского сельсовета"</t>
  </si>
  <si>
    <t>Мероприятие "Функционирование высшего должностного лица муниципального образования Краснопольского сельсовета"</t>
  </si>
  <si>
    <t xml:space="preserve">                Расходы на выплаты персоналу государственных (муниципальных) органов</t>
  </si>
  <si>
    <t>Муниципальная программа "Развитие органов местного самоуправления Краснопольского сельсовета (2018-2022 годы)"</t>
  </si>
  <si>
    <t>Мероприятие "Обеспечение деятельности аппарата администрации муниципального образования Краснопольский сельсовет"</t>
  </si>
  <si>
    <t>Резервные средства</t>
  </si>
  <si>
    <t>870</t>
  </si>
  <si>
    <t>Мероприятие "Осуществление первичного воинского учета на территориях, где отсутствуют военные комиссариаты"</t>
  </si>
  <si>
    <t>1700000000</t>
  </si>
  <si>
    <t>1100000000</t>
  </si>
  <si>
    <t>ДРУГИЕ ОБЩЕГОСУДАРСТВЕННЫЕ ВОПРОСЫ</t>
  </si>
  <si>
    <t>0900001000</t>
  </si>
  <si>
    <t>Резервные фонды</t>
  </si>
  <si>
    <t>Мероприятие "Поддержка общества инвалидов"</t>
  </si>
  <si>
    <t>1700001000</t>
  </si>
  <si>
    <t>Мероприятие "Поддержка Совета ветеранов"</t>
  </si>
  <si>
    <t>Мероприятие "Поддержка женсовета"</t>
  </si>
  <si>
    <t>1700002000</t>
  </si>
  <si>
    <t>1700003000</t>
  </si>
  <si>
    <t>2700000000</t>
  </si>
  <si>
    <t>2700001000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</si>
  <si>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</t>
  </si>
  <si>
    <t>0500002000</t>
  </si>
  <si>
    <t>0500003000</t>
  </si>
  <si>
    <t>Муниципальная программа "Пожарная безопасность на территории Краснопольского сельсовета на 2016-2020 годы"</t>
  </si>
  <si>
    <t>Мероприятие "Услуги по опашке поселения"</t>
  </si>
  <si>
    <t>0600001000</t>
  </si>
  <si>
    <t>0600002000</t>
  </si>
  <si>
    <t>Мероприятие "Обеспечение деятельности муниципальной пожарной охраны"</t>
  </si>
  <si>
    <t>0600003000</t>
  </si>
  <si>
    <t>Мероприятие "Содержание и ремонт противопожарной техники"</t>
  </si>
  <si>
    <t>0600004000</t>
  </si>
  <si>
    <t>Муниципальная программа "Защита населения и территории Краснопольского сельсовета от чрезвычайных ситуаций на 2018-2022 годы"</t>
  </si>
  <si>
    <t>Мероприятие " Создание, хранение и восполнение резервов материальных ресурсов для ликвидации чрезвычайных ситуаций природного и техногенного характера"</t>
  </si>
  <si>
    <t>1300000000</t>
  </si>
  <si>
    <t>1300001000</t>
  </si>
  <si>
    <t>Мероприятие "Расходы, направленные на осуществление оперативного реагирования на угрозу или возникновение аварий, катастроф, других происшествий</t>
  </si>
  <si>
    <t>1300002000</t>
  </si>
  <si>
    <t>Муниципальная программа "Комплексное развитие систем транспортной инфраструктуры на территории Краснопольского сельсовета на 2016-2025 годы"</t>
  </si>
  <si>
    <t>Мероприятие "Содержание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инфраструктуры"</t>
  </si>
  <si>
    <t>0100002000</t>
  </si>
  <si>
    <t>0100003000</t>
  </si>
  <si>
    <t>0100004000</t>
  </si>
  <si>
    <t>0100005000</t>
  </si>
  <si>
    <t>Мероприятие "Оформление правоустанавливающих документов на автомобильные дороги местного значения"</t>
  </si>
  <si>
    <t>ДРУГИЕ ВОПРОСЫ В ОБЛАСТИ НАЦИОНАЛЬНОЙ ЭКОНОМИКИ</t>
  </si>
  <si>
    <t>0700001000</t>
  </si>
  <si>
    <t>0700003000</t>
  </si>
  <si>
    <t>Муниципальная программа "Энергосбережение и повышение энергетической эффективности в Краснопольском сельсовете на 2016-2020 годы"</t>
  </si>
  <si>
    <t>Мероприятие "Утепление стен здания администрации Краснопольского сельсовета"</t>
  </si>
  <si>
    <t>0200001000</t>
  </si>
  <si>
    <t>Муниципальная программа "Комплексное  развитие систем транспортной инфраструктуры и дорожного хозяйства на территории Краснопольского сельсовета на 2016-2020 годы"</t>
  </si>
  <si>
    <t>Мероприятие "Грейдерование дорог и улиц села"</t>
  </si>
  <si>
    <t>0100001000</t>
  </si>
  <si>
    <t>Мероприятие "Ремонт и содержание детских игровых площадок, хоккейной коробки"</t>
  </si>
  <si>
    <t>1100001000</t>
  </si>
  <si>
    <t>Мероприятие "Установка ограждения СДК"</t>
  </si>
  <si>
    <t>1100002000</t>
  </si>
  <si>
    <t>Мероприятие "Приобретение рассады цветов и саженцев"</t>
  </si>
  <si>
    <t>1100003000</t>
  </si>
  <si>
    <t>Мероприятие "Приобретение хозяйственных товаров для проведения субботника"</t>
  </si>
  <si>
    <t>1100004000</t>
  </si>
  <si>
    <t>1100005000</t>
  </si>
  <si>
    <t>1100006000</t>
  </si>
  <si>
    <t>1100007000</t>
  </si>
  <si>
    <t>1100008000</t>
  </si>
  <si>
    <t>1100009000</t>
  </si>
  <si>
    <t>1100010000</t>
  </si>
  <si>
    <t>1100011000</t>
  </si>
  <si>
    <t>1100012000</t>
  </si>
  <si>
    <t>1100013000</t>
  </si>
  <si>
    <t>Муниципальная программа "Благоустройство территории Краснопольского сельсовета на 2018-2022 годы"</t>
  </si>
  <si>
    <t>Мероприятие "Содержание мест захоронения"</t>
  </si>
  <si>
    <t>Мероприятие "Скашивание травы на территории поселения в весенне-летний период"</t>
  </si>
  <si>
    <t>Мероприятие "Очистка улиц от мусора"</t>
  </si>
  <si>
    <t>Мероприятие "Вывоз несанкционированных свалок"</t>
  </si>
  <si>
    <t>Мероприятие "Приобретение основных средств, ГСМ, материалов"</t>
  </si>
  <si>
    <t>Мероприятие "Обрезка, побелка деревьев"</t>
  </si>
  <si>
    <t>Мероприятие "Содержание и текущий ремонт водопровода, водораздаточных колонок, водонапорной башни"</t>
  </si>
  <si>
    <t>Мероприятие "Озеленение территории поселения"</t>
  </si>
  <si>
    <t>Мероприятие "Содержание, ремонт, замена осветительных приборов и оборудования уличного освещения"</t>
  </si>
  <si>
    <t>Мероприятие "Оплата услуг по поставке электроэнергии для уличного освещения"</t>
  </si>
  <si>
    <t>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</si>
  <si>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>Мероприятие "Установка дорожных знаков в соответствии с проектом организации дорожного движения на территории населенных пунктов сельского поселения"</t>
  </si>
  <si>
    <t>0800002000</t>
  </si>
  <si>
    <t>0800003000</t>
  </si>
  <si>
    <t>Мероприятие "Профессиональная подготовка, переподготовка и повышение квалификации"</t>
  </si>
  <si>
    <t>0900005000</t>
  </si>
  <si>
    <t>Муниципальная программа "Развитие культуры в Краснопольском сельсовете на 2018-2022 годы""</t>
  </si>
  <si>
    <t>Мероприятие "Проведение календарных праздников и мероприятий"</t>
  </si>
  <si>
    <t>1600001000</t>
  </si>
  <si>
    <t>Мероприятие "Проведение национальных праздников"</t>
  </si>
  <si>
    <t>1600002000</t>
  </si>
  <si>
    <t>1600003000</t>
  </si>
  <si>
    <t>Мероприятие "Субсидии на предоставление услуг культурного досуга"</t>
  </si>
  <si>
    <t>Мероприятие "Обеспечение деятельности структурных подразделений методического кабинета,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</si>
  <si>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</si>
  <si>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850</t>
  </si>
  <si>
    <t>0900006000</t>
  </si>
  <si>
    <t>Мероприятие "Доплаты к пенсиям муниципальных служащих"</t>
  </si>
  <si>
    <t>1000</t>
  </si>
  <si>
    <t>0900007000</t>
  </si>
  <si>
    <t>Публичные нормативные социальные выплаты гражданам</t>
  </si>
  <si>
    <t>КОСГУ</t>
  </si>
  <si>
    <t>Муниципальная программа "Комплексное развитие системы социальной инфраструктуры Краснопольского сельсовета на 2018-2027 годы"</t>
  </si>
  <si>
    <t>1400001000</t>
  </si>
  <si>
    <t>Мероприятие "Подготовка проектно-сметной документации для строительства плоскостного стадиона</t>
  </si>
  <si>
    <t>Основное мероприятие "Организационные мероприятия по выполнению программы"</t>
  </si>
  <si>
    <t>0500001040</t>
  </si>
  <si>
    <t>Основное мероприятие "Нормативно-правовое обеспечение профилактики правонарушений"</t>
  </si>
  <si>
    <t>Мероприятие "Организовать разработку и принятия нормативно- правовых актов:  -Об участии населения в охране общественного порядка - Реализовать комплексные меры по стимулированию участия населения в деятельности общественного формирования по охране общественногопорядка</t>
  </si>
  <si>
    <t>Основное мероприятие "Профилактика терроризма и экстремизма, минимизация и ликвидация последствий терроризма и экстремизма"</t>
  </si>
  <si>
    <t>0500003030</t>
  </si>
  <si>
    <t>Защита населения и территории от чрезвычайных ситуаций природного и техногенного характера</t>
  </si>
  <si>
    <t>Муниципальная программа "Комплексное развитие коммунальной инфраструктуры на территории Краснопольского сельсовета на           2016-2025годы"</t>
  </si>
  <si>
    <t>Мероприятие "Капитальный ремонт водопроводной сети"</t>
  </si>
  <si>
    <t>0400001000</t>
  </si>
  <si>
    <t>Мероприятие "Установка водосчетчика на водозаборе"</t>
  </si>
  <si>
    <t>0400002000</t>
  </si>
  <si>
    <t>Мероприятие "Приобретение установки по обеззараживанию и очистке воды"</t>
  </si>
  <si>
    <t>0400003000</t>
  </si>
  <si>
    <t>0900002000</t>
  </si>
  <si>
    <t>0900070260</t>
  </si>
  <si>
    <t>0900051180</t>
  </si>
  <si>
    <t>0500010000</t>
  </si>
  <si>
    <t>0500010200</t>
  </si>
  <si>
    <t>Муниципальная программа "Комплексная программа модернизация и реформирования жилищно-коммунального хозяйства Алтайского района на 2015 -2020 годы"</t>
  </si>
  <si>
    <t>Мероприятие "Проектирование и строительство водозабора в с. Краснополье"</t>
  </si>
  <si>
    <t>0400014000</t>
  </si>
  <si>
    <t>Муниципальная программа "Энергосбережение и повышение энергоэффективности в Алтайском районе на 2015 -2020 годы"</t>
  </si>
  <si>
    <t>Мероприятие "Установка модульной угольной котельной СДК с. Краснополье"</t>
  </si>
  <si>
    <t>0200002000</t>
  </si>
  <si>
    <t>Социальное обеспечение населения</t>
  </si>
  <si>
    <t>Мероприятие "Субсидии на оплату жилищно-коммунальных услуг отдельным категориям граждан"</t>
  </si>
  <si>
    <t>1003</t>
  </si>
  <si>
    <t>1600004000</t>
  </si>
  <si>
    <t>241</t>
  </si>
  <si>
    <t>Мероприятие "Ремонт автомобильных дорог общего пользования местного значения"</t>
  </si>
  <si>
    <t>Мероприятие "Разработка ПСД на строительство (реконструкцию), капитальный ремонт автомобильных дорог общего пользования"</t>
  </si>
  <si>
    <t>Мероприятие "Выполнение дорожных работ, направленных на повышение безопасности дорожного движения (сезонное содержание дорог)"</t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</si>
  <si>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Краснопольский сельсовет на 2020 год </t>
  </si>
  <si>
    <t>Мероприятие "Модернизация систем уличного освещения Краснопольского сельсовета- установка светильников с энергосберегающими технологиями"</t>
  </si>
  <si>
    <t>0600006000</t>
  </si>
  <si>
    <t>Мероприятие "Ремонт пожарного бокса"</t>
  </si>
  <si>
    <t>1300003000</t>
  </si>
  <si>
    <t>1400002000</t>
  </si>
  <si>
    <t>Мероприятие " Подготовка проектно-сметной документации для строительства плпскостного стадиона"</t>
  </si>
  <si>
    <t>Обеспечение проведения выборов депутатов в представительные органы муниципального образования Краснопольский сельсовет</t>
  </si>
  <si>
    <t>Обеспечение проведения выборов и референдумов</t>
  </si>
  <si>
    <t>0900003000</t>
  </si>
  <si>
    <t>Мероприятие "Приобретение первичных сроедств пожаротушения, противопожарного инвентаря, оборудования, тех.средств пожаротушения"</t>
  </si>
  <si>
    <t>0600007000</t>
  </si>
  <si>
    <t>Субсидия на обеспечение первичных мер пожарной безопасности</t>
  </si>
  <si>
    <t>0600071260</t>
  </si>
  <si>
    <t>Субсидия на поддержку подразделений добровольной пожарной охраны</t>
  </si>
  <si>
    <t>0600071250</t>
  </si>
  <si>
    <t>Субсидия на реализацию мероприятий, направленных на энергосбережение и повышение энергетической эффективности</t>
  </si>
  <si>
    <t>Изменение плана</t>
  </si>
  <si>
    <t>План с изменениями</t>
  </si>
  <si>
    <t>Субсидия на восстановление (ремонт, благоустройство) воинских захоронений на территории Республики Хакасия</t>
  </si>
  <si>
    <t>11000R299F</t>
  </si>
  <si>
    <t>0200071250</t>
  </si>
  <si>
    <t>Актуализация документов территориадьного планирования сельсоветов в составе Алтайского района</t>
  </si>
  <si>
    <t>9080000000</t>
  </si>
  <si>
    <t>9080001000</t>
  </si>
  <si>
    <t>Субвенции по определению перечня должностных лиц по уполномоченным составлять протоколы об административных правонарушениях</t>
  </si>
  <si>
    <t>0900070230</t>
  </si>
  <si>
    <t>Приложение   5                                                                                          к решению Совета депутатов Краснопольского сельсовета "О внесении изменений в решение Совета депутатов № 41 от 24.12.2019 "О бюджете муниципального образования Краснопольский сельсовет на 2020 год и плановый период 2021 и 2022 годов"    от 30.10.2020       №                      приложение 11 к решению 41 от 24.12.2019</t>
  </si>
  <si>
    <t>Субсидии на дополнительное профессиональное образование муниципальных служащих и глав муниципальных образований Республики Хакасия</t>
  </si>
  <si>
    <t>0900071178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</si>
</sst>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shrinkToFit="1"/>
    </xf>
    <xf numFmtId="180" fontId="3" fillId="35" borderId="10" xfId="0" applyNumberFormat="1" applyFont="1" applyFill="1" applyBorder="1" applyAlignment="1">
      <alignment horizontal="center" vertical="center" shrinkToFi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 wrapText="1"/>
    </xf>
    <xf numFmtId="180" fontId="3" fillId="34" borderId="10" xfId="0" applyNumberFormat="1" applyFont="1" applyFill="1" applyBorder="1" applyAlignment="1">
      <alignment horizontal="center" vertical="top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0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6" borderId="10" xfId="0" applyNumberFormat="1" applyFont="1" applyFill="1" applyBorder="1" applyAlignment="1">
      <alignment horizontal="center" vertical="center" shrinkToFit="1"/>
    </xf>
    <xf numFmtId="180" fontId="3" fillId="36" borderId="1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0" fontId="6" fillId="36" borderId="0" xfId="0" applyFont="1" applyFill="1" applyAlignment="1">
      <alignment/>
    </xf>
    <xf numFmtId="0" fontId="4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top" shrinkToFit="1"/>
    </xf>
    <xf numFmtId="0" fontId="4" fillId="36" borderId="0" xfId="0" applyFont="1" applyFill="1" applyAlignment="1">
      <alignment/>
    </xf>
    <xf numFmtId="0" fontId="4" fillId="35" borderId="0" xfId="0" applyFont="1" applyFill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/>
    </xf>
    <xf numFmtId="180" fontId="11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shrinkToFit="1"/>
    </xf>
    <xf numFmtId="0" fontId="2" fillId="38" borderId="10" xfId="0" applyFont="1" applyFill="1" applyBorder="1" applyAlignment="1">
      <alignment horizontal="center" vertical="top" wrapText="1"/>
    </xf>
    <xf numFmtId="180" fontId="3" fillId="38" borderId="10" xfId="0" applyNumberFormat="1" applyFont="1" applyFill="1" applyBorder="1" applyAlignment="1">
      <alignment horizontal="center" vertical="top" shrinkToFit="1"/>
    </xf>
    <xf numFmtId="180" fontId="11" fillId="35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vertical="top" shrinkToFit="1"/>
    </xf>
    <xf numFmtId="49" fontId="4" fillId="38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vertical="top" shrinkToFit="1"/>
    </xf>
    <xf numFmtId="49" fontId="55" fillId="33" borderId="10" xfId="0" applyNumberFormat="1" applyFont="1" applyFill="1" applyBorder="1" applyAlignment="1">
      <alignment horizontal="center" vertical="center" shrinkToFit="1"/>
    </xf>
    <xf numFmtId="180" fontId="56" fillId="33" borderId="10" xfId="0" applyNumberFormat="1" applyFont="1" applyFill="1" applyBorder="1" applyAlignment="1">
      <alignment horizontal="center" vertical="center" shrinkToFit="1"/>
    </xf>
    <xf numFmtId="0" fontId="56" fillId="36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shrinkToFit="1"/>
    </xf>
    <xf numFmtId="0" fontId="55" fillId="0" borderId="10" xfId="0" applyFont="1" applyFill="1" applyBorder="1" applyAlignment="1">
      <alignment horizontal="left" vertical="top" wrapText="1"/>
    </xf>
    <xf numFmtId="49" fontId="55" fillId="35" borderId="10" xfId="0" applyNumberFormat="1" applyFont="1" applyFill="1" applyBorder="1" applyAlignment="1">
      <alignment horizontal="center" vertical="center" shrinkToFit="1"/>
    </xf>
    <xf numFmtId="49" fontId="57" fillId="33" borderId="10" xfId="0" applyNumberFormat="1" applyFont="1" applyFill="1" applyBorder="1" applyAlignment="1">
      <alignment vertical="top" shrinkToFit="1"/>
    </xf>
    <xf numFmtId="49" fontId="57" fillId="33" borderId="10" xfId="0" applyNumberFormat="1" applyFont="1" applyFill="1" applyBorder="1" applyAlignment="1">
      <alignment horizontal="center" vertical="center" shrinkToFit="1"/>
    </xf>
    <xf numFmtId="180" fontId="53" fillId="33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9" fontId="55" fillId="37" borderId="10" xfId="0" applyNumberFormat="1" applyFont="1" applyFill="1" applyBorder="1" applyAlignment="1">
      <alignment vertical="top" shrinkToFit="1"/>
    </xf>
    <xf numFmtId="180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6" fillId="38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vertical="top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vertical="top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180" fontId="11" fillId="33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vertical="top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180" fontId="11" fillId="36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vertical="top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vertical="top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180" fontId="13" fillId="33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top" wrapText="1"/>
    </xf>
    <xf numFmtId="0" fontId="13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vertical="top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180" fontId="11" fillId="38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center" vertical="center" shrinkToFit="1"/>
    </xf>
    <xf numFmtId="180" fontId="13" fillId="34" borderId="10" xfId="0" applyNumberFormat="1" applyFont="1" applyFill="1" applyBorder="1" applyAlignment="1">
      <alignment vertical="center"/>
    </xf>
    <xf numFmtId="180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49" fontId="5" fillId="37" borderId="10" xfId="0" applyNumberFormat="1" applyFont="1" applyFill="1" applyBorder="1" applyAlignment="1">
      <alignment vertical="top" shrinkToFit="1"/>
    </xf>
    <xf numFmtId="49" fontId="52" fillId="39" borderId="12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4" fillId="39" borderId="10" xfId="0" applyNumberFormat="1" applyFont="1" applyFill="1" applyBorder="1" applyAlignment="1">
      <alignment wrapText="1" shrinkToFit="1"/>
    </xf>
    <xf numFmtId="0" fontId="2" fillId="35" borderId="12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49" fontId="5" fillId="36" borderId="10" xfId="0" applyNumberFormat="1" applyFont="1" applyFill="1" applyBorder="1" applyAlignment="1">
      <alignment horizontal="center" shrinkToFit="1"/>
    </xf>
    <xf numFmtId="49" fontId="2" fillId="34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shrinkToFit="1"/>
    </xf>
    <xf numFmtId="49" fontId="13" fillId="34" borderId="10" xfId="0" applyNumberFormat="1" applyFont="1" applyFill="1" applyBorder="1" applyAlignment="1">
      <alignment horizontal="center" vertical="center" wrapText="1"/>
    </xf>
    <xf numFmtId="180" fontId="4" fillId="38" borderId="10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3" fillId="35" borderId="10" xfId="0" applyNumberFormat="1" applyFont="1" applyFill="1" applyBorder="1" applyAlignment="1">
      <alignment horizontal="center" shrinkToFit="1"/>
    </xf>
    <xf numFmtId="49" fontId="4" fillId="0" borderId="10" xfId="58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/>
    </xf>
    <xf numFmtId="180" fontId="11" fillId="36" borderId="10" xfId="0" applyNumberFormat="1" applyFont="1" applyFill="1" applyBorder="1" applyAlignment="1">
      <alignment horizontal="center" shrinkToFit="1"/>
    </xf>
    <xf numFmtId="180" fontId="11" fillId="35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vertical="center"/>
    </xf>
    <xf numFmtId="49" fontId="4" fillId="39" borderId="10" xfId="0" applyNumberFormat="1" applyFont="1" applyFill="1" applyBorder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 wrapText="1"/>
    </xf>
    <xf numFmtId="180" fontId="3" fillId="39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180" fontId="6" fillId="35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0"/>
  <sheetViews>
    <sheetView tabSelected="1" zoomScalePageLayoutView="0" workbookViewId="0" topLeftCell="A1">
      <selection activeCell="P229" sqref="P229"/>
    </sheetView>
  </sheetViews>
  <sheetFormatPr defaultColWidth="9.140625" defaultRowHeight="15"/>
  <cols>
    <col min="1" max="1" width="82.00390625" style="60" customWidth="1"/>
    <col min="2" max="2" width="9.140625" style="60" hidden="1" customWidth="1"/>
    <col min="3" max="3" width="2.7109375" style="60" hidden="1" customWidth="1"/>
    <col min="4" max="4" width="0.13671875" style="60" customWidth="1"/>
    <col min="5" max="5" width="5.8515625" style="60" customWidth="1"/>
    <col min="6" max="6" width="12.140625" style="60" customWidth="1"/>
    <col min="7" max="7" width="6.8515625" style="60" customWidth="1"/>
    <col min="8" max="8" width="6.8515625" style="60" hidden="1" customWidth="1"/>
    <col min="9" max="9" width="8.7109375" style="60" customWidth="1"/>
    <col min="10" max="10" width="9.421875" style="60" hidden="1" customWidth="1"/>
    <col min="11" max="13" width="9.140625" style="60" hidden="1" customWidth="1"/>
    <col min="14" max="14" width="9.57421875" style="60" hidden="1" customWidth="1"/>
    <col min="15" max="16384" width="9.140625" style="60" customWidth="1"/>
  </cols>
  <sheetData>
    <row r="1" spans="1:14" ht="105.75" customHeight="1">
      <c r="A1" s="58"/>
      <c r="B1" s="58"/>
      <c r="C1" s="58"/>
      <c r="D1" s="217" t="s">
        <v>306</v>
      </c>
      <c r="E1" s="218"/>
      <c r="F1" s="218"/>
      <c r="G1" s="218"/>
      <c r="H1" s="218"/>
      <c r="I1" s="218"/>
      <c r="J1" s="59"/>
      <c r="K1" s="59"/>
      <c r="L1" s="59"/>
      <c r="M1" s="59"/>
      <c r="N1" s="59"/>
    </row>
    <row r="2" spans="1:14" ht="54" customHeight="1">
      <c r="A2" s="216" t="s">
        <v>279</v>
      </c>
      <c r="B2" s="216"/>
      <c r="C2" s="216"/>
      <c r="D2" s="216"/>
      <c r="E2" s="216"/>
      <c r="F2" s="216"/>
      <c r="G2" s="216"/>
      <c r="H2" s="216"/>
      <c r="I2" s="216"/>
      <c r="J2" s="9"/>
      <c r="K2" s="9"/>
      <c r="L2" s="9"/>
      <c r="M2" s="9"/>
      <c r="N2" s="9"/>
    </row>
    <row r="3" spans="1:14" ht="13.5" customHeight="1">
      <c r="A3" s="65"/>
      <c r="B3" s="65"/>
      <c r="C3" s="65"/>
      <c r="D3" s="65"/>
      <c r="E3" s="65"/>
      <c r="F3" s="65"/>
      <c r="G3" s="219" t="s">
        <v>73</v>
      </c>
      <c r="H3" s="219"/>
      <c r="I3" s="220"/>
      <c r="J3" s="9"/>
      <c r="K3" s="9"/>
      <c r="L3" s="9"/>
      <c r="M3" s="66"/>
      <c r="N3" s="66"/>
    </row>
    <row r="4" spans="1:16" ht="63.75" customHeight="1">
      <c r="A4" s="1" t="s">
        <v>66</v>
      </c>
      <c r="B4" s="1" t="s">
        <v>0</v>
      </c>
      <c r="C4" s="1" t="s">
        <v>1</v>
      </c>
      <c r="D4" s="1" t="s">
        <v>62</v>
      </c>
      <c r="E4" s="1" t="s">
        <v>2</v>
      </c>
      <c r="F4" s="133" t="s">
        <v>3</v>
      </c>
      <c r="G4" s="1" t="s">
        <v>4</v>
      </c>
      <c r="H4" s="1" t="s">
        <v>242</v>
      </c>
      <c r="I4" s="1" t="s">
        <v>105</v>
      </c>
      <c r="J4" s="1" t="s">
        <v>5</v>
      </c>
      <c r="K4" s="1" t="s">
        <v>6</v>
      </c>
      <c r="L4" s="1" t="s">
        <v>6</v>
      </c>
      <c r="O4" s="210" t="s">
        <v>296</v>
      </c>
      <c r="P4" s="210" t="s">
        <v>297</v>
      </c>
    </row>
    <row r="5" spans="1:16" s="61" customFormat="1" ht="17.25" customHeight="1">
      <c r="A5" s="42" t="s">
        <v>109</v>
      </c>
      <c r="B5" s="14"/>
      <c r="C5" s="14"/>
      <c r="D5" s="90">
        <v>338</v>
      </c>
      <c r="E5" s="15" t="s">
        <v>14</v>
      </c>
      <c r="F5" s="15" t="s">
        <v>78</v>
      </c>
      <c r="G5" s="15" t="s">
        <v>10</v>
      </c>
      <c r="H5" s="15" t="s">
        <v>10</v>
      </c>
      <c r="I5" s="23">
        <f aca="true" t="shared" si="0" ref="I5:P5">I6+I60+I65+I129+I158+I227+I234+I262</f>
        <v>17064.6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 t="e">
        <f t="shared" si="0"/>
        <v>#VALUE!</v>
      </c>
      <c r="N5" s="23">
        <f t="shared" si="0"/>
        <v>0</v>
      </c>
      <c r="O5" s="23">
        <f>O6+O60+O65+O129+O158+O227+O234+O267</f>
        <v>2064.3</v>
      </c>
      <c r="P5" s="23">
        <f t="shared" si="0"/>
        <v>19128.9</v>
      </c>
    </row>
    <row r="6" spans="1:16" ht="15" customHeight="1">
      <c r="A6" s="16" t="s">
        <v>7</v>
      </c>
      <c r="B6" s="13"/>
      <c r="C6" s="13"/>
      <c r="D6" s="90">
        <v>338</v>
      </c>
      <c r="E6" s="29" t="s">
        <v>8</v>
      </c>
      <c r="F6" s="29" t="s">
        <v>78</v>
      </c>
      <c r="G6" s="29" t="s">
        <v>10</v>
      </c>
      <c r="H6" s="15" t="s">
        <v>10</v>
      </c>
      <c r="I6" s="23">
        <v>1550</v>
      </c>
      <c r="J6" s="1"/>
      <c r="K6" s="1"/>
      <c r="L6" s="1"/>
      <c r="O6" s="211">
        <f>O7+O12+O27+O31+O37</f>
        <v>0</v>
      </c>
      <c r="P6" s="211">
        <f>P7+P12+P27+P31+P37</f>
        <v>1550</v>
      </c>
    </row>
    <row r="7" spans="1:16" ht="30">
      <c r="A7" s="109" t="s">
        <v>11</v>
      </c>
      <c r="B7" s="110"/>
      <c r="C7" s="110"/>
      <c r="D7" s="96">
        <v>338</v>
      </c>
      <c r="E7" s="111" t="s">
        <v>12</v>
      </c>
      <c r="F7" s="111" t="s">
        <v>78</v>
      </c>
      <c r="G7" s="111" t="s">
        <v>10</v>
      </c>
      <c r="H7" s="15" t="s">
        <v>10</v>
      </c>
      <c r="I7" s="112">
        <f>I8</f>
        <v>675.8</v>
      </c>
      <c r="J7" s="3"/>
      <c r="K7" s="3"/>
      <c r="L7" s="3"/>
      <c r="O7" s="205"/>
      <c r="P7" s="112">
        <f>P8</f>
        <v>675.8</v>
      </c>
    </row>
    <row r="8" spans="1:16" ht="29.25" customHeight="1">
      <c r="A8" s="51" t="s">
        <v>142</v>
      </c>
      <c r="B8" s="69" t="s">
        <v>10</v>
      </c>
      <c r="C8" s="69" t="s">
        <v>14</v>
      </c>
      <c r="D8" s="96">
        <v>338</v>
      </c>
      <c r="E8" s="70" t="s">
        <v>12</v>
      </c>
      <c r="F8" s="70" t="s">
        <v>115</v>
      </c>
      <c r="G8" s="70" t="s">
        <v>10</v>
      </c>
      <c r="H8" s="15" t="s">
        <v>10</v>
      </c>
      <c r="I8" s="55">
        <f>I9</f>
        <v>675.8</v>
      </c>
      <c r="J8" s="3"/>
      <c r="K8" s="3"/>
      <c r="L8" s="3"/>
      <c r="O8" s="205"/>
      <c r="P8" s="55">
        <v>675.8</v>
      </c>
    </row>
    <row r="9" spans="1:16" ht="1.5" customHeight="1">
      <c r="A9" s="51" t="s">
        <v>139</v>
      </c>
      <c r="B9" s="69" t="s">
        <v>10</v>
      </c>
      <c r="C9" s="69" t="s">
        <v>14</v>
      </c>
      <c r="D9" s="96">
        <v>338</v>
      </c>
      <c r="E9" s="70" t="s">
        <v>12</v>
      </c>
      <c r="F9" s="70"/>
      <c r="G9" s="70" t="s">
        <v>10</v>
      </c>
      <c r="H9" s="15" t="s">
        <v>10</v>
      </c>
      <c r="I9" s="55">
        <f>I10</f>
        <v>675.8</v>
      </c>
      <c r="J9" s="3"/>
      <c r="K9" s="3"/>
      <c r="L9" s="3"/>
      <c r="O9" s="205"/>
      <c r="P9" s="205"/>
    </row>
    <row r="10" spans="1:16" ht="30">
      <c r="A10" s="51" t="s">
        <v>140</v>
      </c>
      <c r="B10" s="69" t="s">
        <v>10</v>
      </c>
      <c r="C10" s="69" t="s">
        <v>14</v>
      </c>
      <c r="D10" s="96">
        <v>338</v>
      </c>
      <c r="E10" s="70" t="s">
        <v>12</v>
      </c>
      <c r="F10" s="70" t="s">
        <v>150</v>
      </c>
      <c r="G10" s="70" t="s">
        <v>10</v>
      </c>
      <c r="H10" s="15" t="s">
        <v>10</v>
      </c>
      <c r="I10" s="55">
        <f>I11</f>
        <v>675.8</v>
      </c>
      <c r="J10" s="3"/>
      <c r="K10" s="3"/>
      <c r="L10" s="3"/>
      <c r="O10" s="205"/>
      <c r="P10" s="55">
        <f>P11</f>
        <v>675.8</v>
      </c>
    </row>
    <row r="11" spans="1:16" ht="15.75">
      <c r="A11" s="113" t="s">
        <v>141</v>
      </c>
      <c r="B11" s="69" t="s">
        <v>10</v>
      </c>
      <c r="C11" s="69" t="s">
        <v>14</v>
      </c>
      <c r="D11" s="96">
        <v>338</v>
      </c>
      <c r="E11" s="70" t="s">
        <v>12</v>
      </c>
      <c r="F11" s="70" t="s">
        <v>150</v>
      </c>
      <c r="G11" s="70" t="s">
        <v>110</v>
      </c>
      <c r="H11" s="15" t="s">
        <v>10</v>
      </c>
      <c r="I11" s="55">
        <v>675.8</v>
      </c>
      <c r="J11" s="3"/>
      <c r="K11" s="3"/>
      <c r="L11" s="3"/>
      <c r="O11" s="205"/>
      <c r="P11" s="55">
        <v>675.8</v>
      </c>
    </row>
    <row r="12" spans="1:16" ht="43.5" customHeight="1">
      <c r="A12" s="109" t="s">
        <v>16</v>
      </c>
      <c r="B12" s="69"/>
      <c r="C12" s="69"/>
      <c r="D12" s="96">
        <v>338</v>
      </c>
      <c r="E12" s="70" t="s">
        <v>17</v>
      </c>
      <c r="F12" s="70" t="s">
        <v>78</v>
      </c>
      <c r="G12" s="70" t="s">
        <v>10</v>
      </c>
      <c r="H12" s="15" t="s">
        <v>10</v>
      </c>
      <c r="I12" s="55">
        <f>I13+I25</f>
        <v>695.8</v>
      </c>
      <c r="J12" s="3"/>
      <c r="K12" s="3"/>
      <c r="L12" s="3"/>
      <c r="O12" s="211">
        <f>O13</f>
        <v>0</v>
      </c>
      <c r="P12" s="55">
        <f>P13+P18+P22</f>
        <v>695.8</v>
      </c>
    </row>
    <row r="13" spans="1:16" ht="29.25" customHeight="1">
      <c r="A13" s="51" t="s">
        <v>142</v>
      </c>
      <c r="B13" s="69"/>
      <c r="C13" s="69"/>
      <c r="D13" s="96">
        <v>338</v>
      </c>
      <c r="E13" s="70" t="s">
        <v>17</v>
      </c>
      <c r="F13" s="70" t="s">
        <v>115</v>
      </c>
      <c r="G13" s="70" t="s">
        <v>10</v>
      </c>
      <c r="H13" s="15" t="s">
        <v>10</v>
      </c>
      <c r="I13" s="55">
        <f>SUM(I14)</f>
        <v>694.8</v>
      </c>
      <c r="J13" s="3"/>
      <c r="K13" s="3"/>
      <c r="L13" s="3"/>
      <c r="O13" s="211">
        <f>O15+O25</f>
        <v>0</v>
      </c>
      <c r="P13" s="211">
        <f>P15+P25</f>
        <v>695.8</v>
      </c>
    </row>
    <row r="14" spans="1:16" ht="0.75" customHeight="1">
      <c r="A14" s="51" t="s">
        <v>139</v>
      </c>
      <c r="B14" s="69"/>
      <c r="C14" s="69"/>
      <c r="D14" s="96">
        <v>338</v>
      </c>
      <c r="E14" s="70" t="s">
        <v>17</v>
      </c>
      <c r="F14" s="70"/>
      <c r="G14" s="70" t="s">
        <v>10</v>
      </c>
      <c r="H14" s="15" t="s">
        <v>10</v>
      </c>
      <c r="I14" s="55">
        <f>I15</f>
        <v>694.8</v>
      </c>
      <c r="J14" s="3"/>
      <c r="K14" s="3"/>
      <c r="L14" s="3"/>
      <c r="O14" s="205"/>
      <c r="P14" s="55">
        <f>P15</f>
        <v>694.8</v>
      </c>
    </row>
    <row r="15" spans="1:16" ht="30">
      <c r="A15" s="51" t="s">
        <v>143</v>
      </c>
      <c r="B15" s="69"/>
      <c r="C15" s="69"/>
      <c r="D15" s="96">
        <v>338</v>
      </c>
      <c r="E15" s="70" t="s">
        <v>17</v>
      </c>
      <c r="F15" s="70" t="s">
        <v>260</v>
      </c>
      <c r="G15" s="70" t="s">
        <v>10</v>
      </c>
      <c r="H15" s="15" t="s">
        <v>10</v>
      </c>
      <c r="I15" s="55">
        <f>I16+I17</f>
        <v>694.8</v>
      </c>
      <c r="J15" s="3"/>
      <c r="K15" s="3"/>
      <c r="L15" s="3"/>
      <c r="O15" s="211"/>
      <c r="P15" s="211">
        <v>694.8</v>
      </c>
    </row>
    <row r="16" spans="1:16" ht="15.75">
      <c r="A16" s="83" t="s">
        <v>141</v>
      </c>
      <c r="B16" s="5"/>
      <c r="C16" s="5"/>
      <c r="D16" s="41">
        <v>338</v>
      </c>
      <c r="E16" s="31" t="s">
        <v>17</v>
      </c>
      <c r="F16" s="70" t="s">
        <v>260</v>
      </c>
      <c r="G16" s="31" t="s">
        <v>110</v>
      </c>
      <c r="H16" s="15" t="s">
        <v>10</v>
      </c>
      <c r="I16" s="25">
        <v>684</v>
      </c>
      <c r="J16" s="3"/>
      <c r="K16" s="3"/>
      <c r="L16" s="3"/>
      <c r="O16" s="205"/>
      <c r="P16" s="25">
        <v>684</v>
      </c>
    </row>
    <row r="17" spans="1:16" ht="30">
      <c r="A17" s="18" t="s">
        <v>116</v>
      </c>
      <c r="B17" s="4"/>
      <c r="C17" s="4"/>
      <c r="D17" s="41">
        <v>338</v>
      </c>
      <c r="E17" s="32" t="s">
        <v>17</v>
      </c>
      <c r="F17" s="70" t="s">
        <v>260</v>
      </c>
      <c r="G17" s="32" t="s">
        <v>19</v>
      </c>
      <c r="H17" s="15" t="s">
        <v>10</v>
      </c>
      <c r="I17" s="26">
        <v>10.8</v>
      </c>
      <c r="J17" s="3"/>
      <c r="K17" s="3"/>
      <c r="L17" s="3"/>
      <c r="O17" s="205"/>
      <c r="P17" s="26">
        <v>10.8</v>
      </c>
    </row>
    <row r="18" spans="1:16" ht="15.75" hidden="1">
      <c r="A18" s="114" t="s">
        <v>128</v>
      </c>
      <c r="B18" s="115"/>
      <c r="C18" s="115"/>
      <c r="D18" s="92">
        <v>338</v>
      </c>
      <c r="E18" s="116" t="s">
        <v>17</v>
      </c>
      <c r="F18" s="116"/>
      <c r="G18" s="116"/>
      <c r="H18" s="15" t="s">
        <v>10</v>
      </c>
      <c r="I18" s="117"/>
      <c r="J18" s="3"/>
      <c r="K18" s="3"/>
      <c r="L18" s="3"/>
      <c r="O18" s="205"/>
      <c r="P18" s="117"/>
    </row>
    <row r="19" spans="1:16" ht="15.75" hidden="1">
      <c r="A19" s="118" t="s">
        <v>82</v>
      </c>
      <c r="B19" s="115"/>
      <c r="C19" s="115"/>
      <c r="D19" s="92">
        <v>338</v>
      </c>
      <c r="E19" s="116" t="s">
        <v>17</v>
      </c>
      <c r="F19" s="116"/>
      <c r="G19" s="116"/>
      <c r="H19" s="15" t="s">
        <v>10</v>
      </c>
      <c r="I19" s="117"/>
      <c r="J19" s="3"/>
      <c r="K19" s="3"/>
      <c r="L19" s="3"/>
      <c r="O19" s="205"/>
      <c r="P19" s="117"/>
    </row>
    <row r="20" spans="1:16" ht="15.75" hidden="1">
      <c r="A20" s="114" t="s">
        <v>129</v>
      </c>
      <c r="B20" s="115"/>
      <c r="C20" s="115"/>
      <c r="D20" s="92">
        <v>338</v>
      </c>
      <c r="E20" s="116" t="s">
        <v>17</v>
      </c>
      <c r="F20" s="116"/>
      <c r="G20" s="116"/>
      <c r="H20" s="15" t="s">
        <v>10</v>
      </c>
      <c r="I20" s="117"/>
      <c r="J20" s="3"/>
      <c r="K20" s="3"/>
      <c r="L20" s="3"/>
      <c r="O20" s="205"/>
      <c r="P20" s="117"/>
    </row>
    <row r="21" spans="1:16" ht="30" hidden="1">
      <c r="A21" s="114" t="s">
        <v>116</v>
      </c>
      <c r="B21" s="115"/>
      <c r="C21" s="115"/>
      <c r="D21" s="92">
        <v>338</v>
      </c>
      <c r="E21" s="116" t="s">
        <v>17</v>
      </c>
      <c r="F21" s="116"/>
      <c r="G21" s="116"/>
      <c r="H21" s="15" t="s">
        <v>10</v>
      </c>
      <c r="I21" s="117"/>
      <c r="J21" s="3"/>
      <c r="K21" s="3"/>
      <c r="L21" s="3"/>
      <c r="O21" s="205"/>
      <c r="P21" s="117"/>
    </row>
    <row r="22" spans="1:16" ht="31.5" customHeight="1" hidden="1">
      <c r="A22" s="114" t="s">
        <v>131</v>
      </c>
      <c r="B22" s="115"/>
      <c r="C22" s="115"/>
      <c r="D22" s="92">
        <v>338</v>
      </c>
      <c r="E22" s="116" t="s">
        <v>17</v>
      </c>
      <c r="F22" s="116"/>
      <c r="G22" s="116"/>
      <c r="H22" s="15" t="s">
        <v>10</v>
      </c>
      <c r="I22" s="117"/>
      <c r="J22" s="3"/>
      <c r="K22" s="3"/>
      <c r="L22" s="3"/>
      <c r="O22" s="205"/>
      <c r="P22" s="117"/>
    </row>
    <row r="23" spans="1:16" ht="15.75" customHeight="1" hidden="1">
      <c r="A23" s="118" t="s">
        <v>82</v>
      </c>
      <c r="B23" s="115"/>
      <c r="C23" s="115"/>
      <c r="D23" s="92">
        <v>338</v>
      </c>
      <c r="E23" s="116" t="s">
        <v>17</v>
      </c>
      <c r="F23" s="116"/>
      <c r="G23" s="116"/>
      <c r="H23" s="15" t="s">
        <v>10</v>
      </c>
      <c r="I23" s="117"/>
      <c r="J23" s="3"/>
      <c r="K23" s="3"/>
      <c r="L23" s="3"/>
      <c r="O23" s="205"/>
      <c r="P23" s="117"/>
    </row>
    <row r="24" spans="1:16" ht="15" customHeight="1" hidden="1">
      <c r="A24" s="114" t="s">
        <v>130</v>
      </c>
      <c r="B24" s="115"/>
      <c r="C24" s="115"/>
      <c r="D24" s="92">
        <v>338</v>
      </c>
      <c r="E24" s="116" t="s">
        <v>17</v>
      </c>
      <c r="F24" s="116"/>
      <c r="G24" s="116"/>
      <c r="H24" s="15" t="s">
        <v>10</v>
      </c>
      <c r="I24" s="117"/>
      <c r="J24" s="3"/>
      <c r="K24" s="3"/>
      <c r="L24" s="3"/>
      <c r="O24" s="205"/>
      <c r="P24" s="117"/>
    </row>
    <row r="25" spans="1:16" ht="18.75" customHeight="1">
      <c r="A25" s="89" t="s">
        <v>304</v>
      </c>
      <c r="B25" s="137"/>
      <c r="C25" s="137"/>
      <c r="D25" s="97">
        <v>338</v>
      </c>
      <c r="E25" s="138" t="s">
        <v>17</v>
      </c>
      <c r="F25" s="138" t="s">
        <v>305</v>
      </c>
      <c r="G25" s="138" t="s">
        <v>10</v>
      </c>
      <c r="H25" s="15" t="s">
        <v>10</v>
      </c>
      <c r="I25" s="139">
        <f>I26</f>
        <v>1</v>
      </c>
      <c r="J25" s="3"/>
      <c r="K25" s="3"/>
      <c r="L25" s="3"/>
      <c r="O25" s="211">
        <f>O26</f>
        <v>0</v>
      </c>
      <c r="P25" s="211">
        <f>P26</f>
        <v>1</v>
      </c>
    </row>
    <row r="26" spans="1:16" ht="33" customHeight="1">
      <c r="A26" s="89" t="s">
        <v>116</v>
      </c>
      <c r="B26" s="137"/>
      <c r="C26" s="137"/>
      <c r="D26" s="97">
        <v>338</v>
      </c>
      <c r="E26" s="138" t="s">
        <v>17</v>
      </c>
      <c r="F26" s="138" t="s">
        <v>305</v>
      </c>
      <c r="G26" s="138" t="s">
        <v>19</v>
      </c>
      <c r="H26" s="15" t="s">
        <v>10</v>
      </c>
      <c r="I26" s="139">
        <v>1</v>
      </c>
      <c r="J26" s="3"/>
      <c r="K26" s="3"/>
      <c r="L26" s="3"/>
      <c r="O26" s="211"/>
      <c r="P26" s="139">
        <v>1</v>
      </c>
    </row>
    <row r="27" spans="1:16" ht="20.25" customHeight="1">
      <c r="A27" s="89" t="s">
        <v>287</v>
      </c>
      <c r="B27" s="137"/>
      <c r="C27" s="137"/>
      <c r="D27" s="97">
        <v>338</v>
      </c>
      <c r="E27" s="138" t="s">
        <v>112</v>
      </c>
      <c r="F27" s="146" t="s">
        <v>78</v>
      </c>
      <c r="G27" s="146" t="s">
        <v>10</v>
      </c>
      <c r="H27" s="184" t="s">
        <v>10</v>
      </c>
      <c r="I27" s="139">
        <f>I30</f>
        <v>124.9</v>
      </c>
      <c r="J27" s="3"/>
      <c r="K27" s="3"/>
      <c r="L27" s="3"/>
      <c r="O27" s="205"/>
      <c r="P27" s="139">
        <f>P30</f>
        <v>124.9</v>
      </c>
    </row>
    <row r="28" spans="1:16" ht="30" customHeight="1">
      <c r="A28" s="93" t="s">
        <v>142</v>
      </c>
      <c r="B28" s="137"/>
      <c r="C28" s="137"/>
      <c r="D28" s="97">
        <v>338</v>
      </c>
      <c r="E28" s="138" t="s">
        <v>112</v>
      </c>
      <c r="F28" s="146" t="s">
        <v>288</v>
      </c>
      <c r="G28" s="146" t="s">
        <v>10</v>
      </c>
      <c r="H28" s="184" t="s">
        <v>10</v>
      </c>
      <c r="I28" s="139">
        <f>I29</f>
        <v>124.9</v>
      </c>
      <c r="J28" s="3"/>
      <c r="K28" s="3"/>
      <c r="L28" s="3"/>
      <c r="O28" s="205"/>
      <c r="P28" s="139">
        <f>P29</f>
        <v>124.9</v>
      </c>
    </row>
    <row r="29" spans="1:16" ht="18.75" customHeight="1">
      <c r="A29" s="89" t="s">
        <v>286</v>
      </c>
      <c r="B29" s="137"/>
      <c r="C29" s="137"/>
      <c r="D29" s="97">
        <v>338</v>
      </c>
      <c r="E29" s="138" t="s">
        <v>112</v>
      </c>
      <c r="F29" s="146" t="s">
        <v>288</v>
      </c>
      <c r="G29" s="146" t="s">
        <v>10</v>
      </c>
      <c r="H29" s="184" t="s">
        <v>10</v>
      </c>
      <c r="I29" s="139">
        <f>I30</f>
        <v>124.9</v>
      </c>
      <c r="J29" s="3"/>
      <c r="K29" s="3"/>
      <c r="L29" s="3"/>
      <c r="O29" s="205"/>
      <c r="P29" s="139">
        <f>P30</f>
        <v>124.9</v>
      </c>
    </row>
    <row r="30" spans="1:16" ht="18.75" customHeight="1">
      <c r="A30" s="89" t="s">
        <v>116</v>
      </c>
      <c r="B30" s="137"/>
      <c r="C30" s="137"/>
      <c r="D30" s="97">
        <v>338</v>
      </c>
      <c r="E30" s="138" t="s">
        <v>112</v>
      </c>
      <c r="F30" s="146" t="s">
        <v>288</v>
      </c>
      <c r="G30" s="138" t="s">
        <v>19</v>
      </c>
      <c r="H30" s="184" t="s">
        <v>10</v>
      </c>
      <c r="I30" s="139">
        <v>124.9</v>
      </c>
      <c r="J30" s="3"/>
      <c r="K30" s="3"/>
      <c r="L30" s="3"/>
      <c r="O30" s="205"/>
      <c r="P30" s="139">
        <v>124.9</v>
      </c>
    </row>
    <row r="31" spans="1:16" ht="18.75">
      <c r="A31" s="82" t="s">
        <v>97</v>
      </c>
      <c r="B31" s="44" t="s">
        <v>10</v>
      </c>
      <c r="C31" s="45">
        <v>337</v>
      </c>
      <c r="D31" s="90">
        <v>338</v>
      </c>
      <c r="E31" s="44" t="s">
        <v>21</v>
      </c>
      <c r="F31" s="107" t="s">
        <v>78</v>
      </c>
      <c r="G31" s="44" t="s">
        <v>10</v>
      </c>
      <c r="H31" s="15" t="s">
        <v>10</v>
      </c>
      <c r="I31" s="46">
        <f>I35</f>
        <v>30</v>
      </c>
      <c r="J31" s="3"/>
      <c r="K31" s="3"/>
      <c r="L31" s="3"/>
      <c r="O31" s="205"/>
      <c r="P31" s="46">
        <f>P35</f>
        <v>30</v>
      </c>
    </row>
    <row r="32" spans="1:16" ht="0.75" customHeight="1">
      <c r="A32" s="19" t="s">
        <v>13</v>
      </c>
      <c r="B32" s="47" t="s">
        <v>10</v>
      </c>
      <c r="C32" s="48">
        <v>337</v>
      </c>
      <c r="D32" s="41">
        <v>338</v>
      </c>
      <c r="E32" s="47" t="s">
        <v>21</v>
      </c>
      <c r="F32" s="47" t="s">
        <v>79</v>
      </c>
      <c r="G32" s="47" t="s">
        <v>10</v>
      </c>
      <c r="H32" s="15" t="s">
        <v>10</v>
      </c>
      <c r="I32" s="49">
        <f>I33</f>
        <v>30</v>
      </c>
      <c r="J32" s="3"/>
      <c r="K32" s="3"/>
      <c r="L32" s="3"/>
      <c r="O32" s="205"/>
      <c r="P32" s="49">
        <f>P33</f>
        <v>30</v>
      </c>
    </row>
    <row r="33" spans="1:16" ht="17.25" customHeight="1">
      <c r="A33" s="93" t="s">
        <v>13</v>
      </c>
      <c r="B33" s="47"/>
      <c r="C33" s="48">
        <v>337</v>
      </c>
      <c r="D33" s="41">
        <v>338</v>
      </c>
      <c r="E33" s="47" t="s">
        <v>21</v>
      </c>
      <c r="F33" s="47" t="s">
        <v>79</v>
      </c>
      <c r="G33" s="47" t="s">
        <v>10</v>
      </c>
      <c r="H33" s="15" t="s">
        <v>10</v>
      </c>
      <c r="I33" s="49">
        <f>I35</f>
        <v>30</v>
      </c>
      <c r="J33" s="3"/>
      <c r="K33" s="3"/>
      <c r="L33" s="3"/>
      <c r="O33" s="205"/>
      <c r="P33" s="49">
        <f>P35</f>
        <v>30</v>
      </c>
    </row>
    <row r="34" spans="1:16" ht="17.25" customHeight="1">
      <c r="A34" s="93" t="s">
        <v>151</v>
      </c>
      <c r="B34" s="47"/>
      <c r="C34" s="48"/>
      <c r="D34" s="41">
        <v>338</v>
      </c>
      <c r="E34" s="47" t="s">
        <v>21</v>
      </c>
      <c r="F34" s="47" t="s">
        <v>99</v>
      </c>
      <c r="G34" s="47" t="s">
        <v>10</v>
      </c>
      <c r="H34" s="15" t="s">
        <v>10</v>
      </c>
      <c r="I34" s="49">
        <f>I35</f>
        <v>30</v>
      </c>
      <c r="J34" s="3"/>
      <c r="K34" s="3"/>
      <c r="L34" s="3"/>
      <c r="O34" s="205"/>
      <c r="P34" s="49">
        <f>P35</f>
        <v>30</v>
      </c>
    </row>
    <row r="35" spans="1:16" ht="15.75">
      <c r="A35" s="19" t="s">
        <v>61</v>
      </c>
      <c r="B35" s="47"/>
      <c r="C35" s="48">
        <v>337</v>
      </c>
      <c r="D35" s="41">
        <v>338</v>
      </c>
      <c r="E35" s="47" t="s">
        <v>21</v>
      </c>
      <c r="F35" s="47" t="s">
        <v>98</v>
      </c>
      <c r="G35" s="47" t="s">
        <v>10</v>
      </c>
      <c r="H35" s="15" t="s">
        <v>10</v>
      </c>
      <c r="I35" s="49">
        <f>I36</f>
        <v>30</v>
      </c>
      <c r="J35" s="3"/>
      <c r="K35" s="3"/>
      <c r="L35" s="3"/>
      <c r="O35" s="205"/>
      <c r="P35" s="49">
        <f>P36</f>
        <v>30</v>
      </c>
    </row>
    <row r="36" spans="1:16" ht="15.75">
      <c r="A36" s="19" t="s">
        <v>144</v>
      </c>
      <c r="B36" s="47"/>
      <c r="C36" s="48">
        <v>337</v>
      </c>
      <c r="D36" s="41">
        <v>338</v>
      </c>
      <c r="E36" s="47" t="s">
        <v>21</v>
      </c>
      <c r="F36" s="47" t="s">
        <v>98</v>
      </c>
      <c r="G36" s="47" t="s">
        <v>145</v>
      </c>
      <c r="H36" s="15" t="s">
        <v>10</v>
      </c>
      <c r="I36" s="49">
        <v>30</v>
      </c>
      <c r="J36" s="3"/>
      <c r="K36" s="3"/>
      <c r="L36" s="3"/>
      <c r="O36" s="205"/>
      <c r="P36" s="49">
        <v>30</v>
      </c>
    </row>
    <row r="37" spans="1:16" ht="15.75">
      <c r="A37" s="132" t="s">
        <v>149</v>
      </c>
      <c r="B37" s="99"/>
      <c r="C37" s="100"/>
      <c r="D37" s="90">
        <v>338</v>
      </c>
      <c r="E37" s="99" t="s">
        <v>117</v>
      </c>
      <c r="F37" s="99" t="s">
        <v>78</v>
      </c>
      <c r="G37" s="99" t="s">
        <v>10</v>
      </c>
      <c r="H37" s="15" t="s">
        <v>10</v>
      </c>
      <c r="I37" s="101">
        <f>I38+I41+I46+I54</f>
        <v>23.5</v>
      </c>
      <c r="J37" s="3"/>
      <c r="K37" s="3"/>
      <c r="L37" s="3"/>
      <c r="O37" s="205"/>
      <c r="P37" s="101">
        <f>P38+P41+P46+P54</f>
        <v>23.5</v>
      </c>
    </row>
    <row r="38" spans="1:16" ht="34.5" customHeight="1" hidden="1">
      <c r="A38" s="51" t="s">
        <v>142</v>
      </c>
      <c r="B38" s="47"/>
      <c r="C38" s="48"/>
      <c r="D38" s="41">
        <v>338</v>
      </c>
      <c r="E38" s="47" t="s">
        <v>117</v>
      </c>
      <c r="F38" s="70" t="s">
        <v>115</v>
      </c>
      <c r="G38" s="47" t="s">
        <v>10</v>
      </c>
      <c r="H38" s="15" t="s">
        <v>10</v>
      </c>
      <c r="I38" s="49">
        <f>I39</f>
        <v>0</v>
      </c>
      <c r="J38" s="3"/>
      <c r="K38" s="3"/>
      <c r="L38" s="3"/>
      <c r="O38" s="205"/>
      <c r="P38" s="49">
        <f>P39</f>
        <v>0</v>
      </c>
    </row>
    <row r="39" spans="1:16" ht="33" customHeight="1" hidden="1">
      <c r="A39" s="19" t="s">
        <v>118</v>
      </c>
      <c r="B39" s="47"/>
      <c r="C39" s="48"/>
      <c r="D39" s="41">
        <v>338</v>
      </c>
      <c r="E39" s="121" t="s">
        <v>117</v>
      </c>
      <c r="F39" s="47" t="s">
        <v>261</v>
      </c>
      <c r="G39" s="47" t="s">
        <v>10</v>
      </c>
      <c r="H39" s="15" t="s">
        <v>10</v>
      </c>
      <c r="I39" s="49">
        <f>I40</f>
        <v>0</v>
      </c>
      <c r="J39" s="3"/>
      <c r="K39" s="3"/>
      <c r="L39" s="3"/>
      <c r="O39" s="205"/>
      <c r="P39" s="49">
        <f>P40</f>
        <v>0</v>
      </c>
    </row>
    <row r="40" spans="1:16" ht="31.5" customHeight="1" hidden="1">
      <c r="A40" s="18" t="s">
        <v>116</v>
      </c>
      <c r="B40" s="47"/>
      <c r="C40" s="48"/>
      <c r="D40" s="41">
        <v>338</v>
      </c>
      <c r="E40" s="121" t="s">
        <v>117</v>
      </c>
      <c r="F40" s="47" t="s">
        <v>261</v>
      </c>
      <c r="G40" s="47" t="s">
        <v>20</v>
      </c>
      <c r="H40" s="15" t="s">
        <v>10</v>
      </c>
      <c r="I40" s="49"/>
      <c r="J40" s="3"/>
      <c r="K40" s="3"/>
      <c r="L40" s="3"/>
      <c r="O40" s="205"/>
      <c r="P40" s="49"/>
    </row>
    <row r="41" spans="1:16" ht="30">
      <c r="A41" s="91" t="s">
        <v>243</v>
      </c>
      <c r="B41" s="176"/>
      <c r="C41" s="176"/>
      <c r="D41" s="178">
        <v>338</v>
      </c>
      <c r="E41" s="175" t="s">
        <v>117</v>
      </c>
      <c r="F41" s="177" t="s">
        <v>284</v>
      </c>
      <c r="G41" s="189" t="s">
        <v>10</v>
      </c>
      <c r="H41" s="189" t="s">
        <v>10</v>
      </c>
      <c r="I41" s="190">
        <f>I42</f>
        <v>20</v>
      </c>
      <c r="J41" s="3"/>
      <c r="K41" s="3"/>
      <c r="L41" s="3"/>
      <c r="O41" s="205"/>
      <c r="P41" s="190">
        <f>P42</f>
        <v>20</v>
      </c>
    </row>
    <row r="42" spans="1:16" ht="30">
      <c r="A42" s="91" t="s">
        <v>285</v>
      </c>
      <c r="B42" s="176"/>
      <c r="C42" s="176"/>
      <c r="D42" s="178">
        <v>338</v>
      </c>
      <c r="E42" s="175" t="s">
        <v>117</v>
      </c>
      <c r="F42" s="177" t="s">
        <v>284</v>
      </c>
      <c r="G42" s="189" t="s">
        <v>10</v>
      </c>
      <c r="H42" s="189" t="s">
        <v>10</v>
      </c>
      <c r="I42" s="190">
        <v>20</v>
      </c>
      <c r="J42" s="3"/>
      <c r="K42" s="3"/>
      <c r="L42" s="3"/>
      <c r="O42" s="205"/>
      <c r="P42" s="190">
        <v>20</v>
      </c>
    </row>
    <row r="43" spans="1:16" ht="28.5" customHeight="1">
      <c r="A43" s="89" t="s">
        <v>116</v>
      </c>
      <c r="B43" s="47"/>
      <c r="C43" s="48"/>
      <c r="D43" s="178">
        <v>338</v>
      </c>
      <c r="E43" s="175" t="s">
        <v>117</v>
      </c>
      <c r="F43" s="177" t="s">
        <v>244</v>
      </c>
      <c r="G43" s="121" t="s">
        <v>19</v>
      </c>
      <c r="H43" s="182"/>
      <c r="I43" s="188">
        <v>15</v>
      </c>
      <c r="J43" s="3"/>
      <c r="K43" s="3"/>
      <c r="L43" s="3"/>
      <c r="O43" s="205"/>
      <c r="P43" s="188">
        <v>15</v>
      </c>
    </row>
    <row r="44" spans="1:16" ht="30" hidden="1">
      <c r="A44" s="18" t="s">
        <v>245</v>
      </c>
      <c r="B44" s="47"/>
      <c r="C44" s="48"/>
      <c r="D44" s="178">
        <v>338</v>
      </c>
      <c r="E44" s="175" t="s">
        <v>117</v>
      </c>
      <c r="F44" s="177" t="s">
        <v>244</v>
      </c>
      <c r="G44" s="47"/>
      <c r="H44" s="15"/>
      <c r="I44" s="49"/>
      <c r="J44" s="3"/>
      <c r="K44" s="3"/>
      <c r="L44" s="3"/>
      <c r="O44" s="205"/>
      <c r="P44" s="49"/>
    </row>
    <row r="45" spans="1:16" ht="30" hidden="1">
      <c r="A45" s="89" t="s">
        <v>116</v>
      </c>
      <c r="B45" s="47"/>
      <c r="C45" s="48"/>
      <c r="D45" s="178">
        <v>338</v>
      </c>
      <c r="E45" s="175" t="s">
        <v>117</v>
      </c>
      <c r="F45" s="177" t="s">
        <v>244</v>
      </c>
      <c r="G45" s="47"/>
      <c r="H45" s="15"/>
      <c r="I45" s="49"/>
      <c r="J45" s="3"/>
      <c r="K45" s="3"/>
      <c r="L45" s="3"/>
      <c r="O45" s="205"/>
      <c r="P45" s="49"/>
    </row>
    <row r="46" spans="1:16" ht="15.75">
      <c r="A46" s="89" t="s">
        <v>128</v>
      </c>
      <c r="B46" s="47"/>
      <c r="C46" s="48"/>
      <c r="D46" s="120">
        <v>338</v>
      </c>
      <c r="E46" s="121" t="s">
        <v>117</v>
      </c>
      <c r="F46" s="47" t="s">
        <v>147</v>
      </c>
      <c r="G46" s="47" t="s">
        <v>10</v>
      </c>
      <c r="H46" s="15" t="s">
        <v>10</v>
      </c>
      <c r="I46" s="49">
        <f>I48+I50+I52</f>
        <v>2.5</v>
      </c>
      <c r="J46" s="3"/>
      <c r="K46" s="3"/>
      <c r="L46" s="3"/>
      <c r="O46" s="205"/>
      <c r="P46" s="49">
        <f>P48+P50+P52</f>
        <v>2.5</v>
      </c>
    </row>
    <row r="47" spans="1:16" ht="30" hidden="1">
      <c r="A47" s="89" t="s">
        <v>139</v>
      </c>
      <c r="B47" s="47"/>
      <c r="C47" s="48"/>
      <c r="D47" s="120">
        <v>338</v>
      </c>
      <c r="E47" s="121" t="s">
        <v>117</v>
      </c>
      <c r="F47" s="47"/>
      <c r="G47" s="47"/>
      <c r="H47" s="15" t="s">
        <v>10</v>
      </c>
      <c r="I47" s="49"/>
      <c r="J47" s="3"/>
      <c r="K47" s="3"/>
      <c r="L47" s="3"/>
      <c r="O47" s="205"/>
      <c r="P47" s="49"/>
    </row>
    <row r="48" spans="1:16" ht="15.75">
      <c r="A48" s="89" t="s">
        <v>152</v>
      </c>
      <c r="B48" s="47"/>
      <c r="C48" s="48"/>
      <c r="D48" s="120">
        <v>338</v>
      </c>
      <c r="E48" s="121" t="s">
        <v>117</v>
      </c>
      <c r="F48" s="47" t="s">
        <v>153</v>
      </c>
      <c r="G48" s="47" t="s">
        <v>10</v>
      </c>
      <c r="H48" s="15" t="s">
        <v>10</v>
      </c>
      <c r="I48" s="49">
        <f>I49</f>
        <v>0.5</v>
      </c>
      <c r="J48" s="3"/>
      <c r="K48" s="3"/>
      <c r="L48" s="3"/>
      <c r="O48" s="205"/>
      <c r="P48" s="49">
        <f>P49</f>
        <v>0.5</v>
      </c>
    </row>
    <row r="49" spans="1:16" ht="30">
      <c r="A49" s="89" t="s">
        <v>116</v>
      </c>
      <c r="B49" s="47"/>
      <c r="C49" s="48"/>
      <c r="D49" s="120">
        <v>338</v>
      </c>
      <c r="E49" s="121" t="s">
        <v>117</v>
      </c>
      <c r="F49" s="121" t="s">
        <v>153</v>
      </c>
      <c r="G49" s="121" t="s">
        <v>19</v>
      </c>
      <c r="H49" s="182" t="s">
        <v>10</v>
      </c>
      <c r="I49" s="188">
        <v>0.5</v>
      </c>
      <c r="J49" s="3"/>
      <c r="K49" s="3"/>
      <c r="L49" s="3"/>
      <c r="O49" s="205"/>
      <c r="P49" s="188">
        <v>0.5</v>
      </c>
    </row>
    <row r="50" spans="1:16" ht="15.75">
      <c r="A50" s="89" t="s">
        <v>154</v>
      </c>
      <c r="B50" s="47"/>
      <c r="C50" s="48"/>
      <c r="D50" s="120">
        <v>338</v>
      </c>
      <c r="E50" s="121" t="s">
        <v>117</v>
      </c>
      <c r="F50" s="121" t="s">
        <v>156</v>
      </c>
      <c r="G50" s="121" t="s">
        <v>10</v>
      </c>
      <c r="H50" s="182" t="s">
        <v>10</v>
      </c>
      <c r="I50" s="188">
        <f>I51</f>
        <v>1</v>
      </c>
      <c r="J50" s="3"/>
      <c r="K50" s="3"/>
      <c r="L50" s="3"/>
      <c r="O50" s="205"/>
      <c r="P50" s="188">
        <f>P51</f>
        <v>1</v>
      </c>
    </row>
    <row r="51" spans="1:16" ht="30">
      <c r="A51" s="89" t="s">
        <v>116</v>
      </c>
      <c r="B51" s="47"/>
      <c r="C51" s="48"/>
      <c r="D51" s="120">
        <v>338</v>
      </c>
      <c r="E51" s="121" t="s">
        <v>117</v>
      </c>
      <c r="F51" s="121" t="s">
        <v>156</v>
      </c>
      <c r="G51" s="121" t="s">
        <v>19</v>
      </c>
      <c r="H51" s="182" t="s">
        <v>10</v>
      </c>
      <c r="I51" s="188">
        <v>1</v>
      </c>
      <c r="J51" s="3"/>
      <c r="K51" s="3"/>
      <c r="L51" s="3"/>
      <c r="O51" s="205"/>
      <c r="P51" s="188">
        <v>1</v>
      </c>
    </row>
    <row r="52" spans="1:16" ht="15.75">
      <c r="A52" s="89" t="s">
        <v>155</v>
      </c>
      <c r="B52" s="47"/>
      <c r="C52" s="48"/>
      <c r="D52" s="120">
        <v>338</v>
      </c>
      <c r="E52" s="121" t="s">
        <v>117</v>
      </c>
      <c r="F52" s="121" t="s">
        <v>157</v>
      </c>
      <c r="G52" s="121" t="s">
        <v>10</v>
      </c>
      <c r="H52" s="182" t="s">
        <v>10</v>
      </c>
      <c r="I52" s="188">
        <f>I53</f>
        <v>1</v>
      </c>
      <c r="J52" s="3"/>
      <c r="K52" s="3"/>
      <c r="L52" s="3"/>
      <c r="O52" s="205"/>
      <c r="P52" s="188">
        <f>P53</f>
        <v>1</v>
      </c>
    </row>
    <row r="53" spans="1:16" ht="30">
      <c r="A53" s="89" t="s">
        <v>116</v>
      </c>
      <c r="B53" s="47"/>
      <c r="C53" s="48"/>
      <c r="D53" s="120">
        <v>338</v>
      </c>
      <c r="E53" s="121" t="s">
        <v>117</v>
      </c>
      <c r="F53" s="121" t="s">
        <v>157</v>
      </c>
      <c r="G53" s="121" t="s">
        <v>19</v>
      </c>
      <c r="H53" s="182" t="s">
        <v>10</v>
      </c>
      <c r="I53" s="188">
        <v>1</v>
      </c>
      <c r="J53" s="3"/>
      <c r="K53" s="3"/>
      <c r="L53" s="3"/>
      <c r="O53" s="205"/>
      <c r="P53" s="188">
        <v>1</v>
      </c>
    </row>
    <row r="54" spans="1:16" ht="29.25" customHeight="1">
      <c r="A54" s="89" t="s">
        <v>131</v>
      </c>
      <c r="B54" s="47"/>
      <c r="C54" s="48"/>
      <c r="D54" s="120">
        <v>338</v>
      </c>
      <c r="E54" s="121" t="s">
        <v>117</v>
      </c>
      <c r="F54" s="121" t="s">
        <v>158</v>
      </c>
      <c r="G54" s="121" t="s">
        <v>10</v>
      </c>
      <c r="H54" s="182" t="s">
        <v>10</v>
      </c>
      <c r="I54" s="188">
        <f>I56</f>
        <v>1</v>
      </c>
      <c r="J54" s="3"/>
      <c r="K54" s="3"/>
      <c r="L54" s="3"/>
      <c r="O54" s="205"/>
      <c r="P54" s="188">
        <f>P56</f>
        <v>1</v>
      </c>
    </row>
    <row r="55" spans="1:16" ht="30" hidden="1">
      <c r="A55" s="89" t="s">
        <v>139</v>
      </c>
      <c r="B55" s="47"/>
      <c r="C55" s="48"/>
      <c r="D55" s="120">
        <v>338</v>
      </c>
      <c r="E55" s="121" t="s">
        <v>117</v>
      </c>
      <c r="F55" s="121"/>
      <c r="G55" s="121"/>
      <c r="H55" s="182" t="s">
        <v>10</v>
      </c>
      <c r="I55" s="188"/>
      <c r="J55" s="3"/>
      <c r="K55" s="3"/>
      <c r="L55" s="3"/>
      <c r="O55" s="205"/>
      <c r="P55" s="188"/>
    </row>
    <row r="56" spans="1:16" ht="15.75">
      <c r="A56" s="89" t="s">
        <v>130</v>
      </c>
      <c r="B56" s="47"/>
      <c r="C56" s="48"/>
      <c r="D56" s="120">
        <v>338</v>
      </c>
      <c r="E56" s="121" t="s">
        <v>117</v>
      </c>
      <c r="F56" s="121" t="s">
        <v>159</v>
      </c>
      <c r="G56" s="121" t="s">
        <v>10</v>
      </c>
      <c r="H56" s="182" t="s">
        <v>10</v>
      </c>
      <c r="I56" s="188">
        <f>I57</f>
        <v>1</v>
      </c>
      <c r="J56" s="3"/>
      <c r="K56" s="3"/>
      <c r="L56" s="3"/>
      <c r="O56" s="205"/>
      <c r="P56" s="188">
        <f>P57</f>
        <v>1</v>
      </c>
    </row>
    <row r="57" spans="1:16" ht="30">
      <c r="A57" s="89" t="s">
        <v>116</v>
      </c>
      <c r="B57" s="47"/>
      <c r="C57" s="48"/>
      <c r="D57" s="120">
        <v>338</v>
      </c>
      <c r="E57" s="121" t="s">
        <v>117</v>
      </c>
      <c r="F57" s="121" t="s">
        <v>159</v>
      </c>
      <c r="G57" s="121" t="s">
        <v>19</v>
      </c>
      <c r="H57" s="182" t="s">
        <v>10</v>
      </c>
      <c r="I57" s="188">
        <v>1</v>
      </c>
      <c r="J57" s="3"/>
      <c r="K57" s="3"/>
      <c r="L57" s="3"/>
      <c r="O57" s="205"/>
      <c r="P57" s="188">
        <v>1</v>
      </c>
    </row>
    <row r="58" spans="1:16" s="61" customFormat="1" ht="15.75" hidden="1">
      <c r="A58" s="20" t="s">
        <v>22</v>
      </c>
      <c r="B58" s="12"/>
      <c r="C58" s="12"/>
      <c r="D58" s="90">
        <v>338</v>
      </c>
      <c r="E58" s="33" t="s">
        <v>23</v>
      </c>
      <c r="F58" s="33" t="s">
        <v>78</v>
      </c>
      <c r="G58" s="33" t="s">
        <v>10</v>
      </c>
      <c r="H58" s="15" t="s">
        <v>10</v>
      </c>
      <c r="I58" s="27">
        <f>I59</f>
        <v>123.9</v>
      </c>
      <c r="J58" s="11"/>
      <c r="K58" s="11"/>
      <c r="L58" s="11"/>
      <c r="O58" s="206"/>
      <c r="P58" s="27">
        <f>P59</f>
        <v>123.9</v>
      </c>
    </row>
    <row r="59" spans="1:16" ht="15.75" hidden="1">
      <c r="A59" s="51" t="s">
        <v>24</v>
      </c>
      <c r="B59" s="69"/>
      <c r="C59" s="69"/>
      <c r="D59" s="96">
        <v>338</v>
      </c>
      <c r="E59" s="70" t="s">
        <v>25</v>
      </c>
      <c r="F59" s="70" t="s">
        <v>78</v>
      </c>
      <c r="G59" s="70" t="s">
        <v>10</v>
      </c>
      <c r="H59" s="15" t="s">
        <v>10</v>
      </c>
      <c r="I59" s="55">
        <f>I60</f>
        <v>123.9</v>
      </c>
      <c r="J59" s="3"/>
      <c r="K59" s="3"/>
      <c r="L59" s="3"/>
      <c r="O59" s="205"/>
      <c r="P59" s="55">
        <f>P60</f>
        <v>123.9</v>
      </c>
    </row>
    <row r="60" spans="1:16" ht="31.5" customHeight="1">
      <c r="A60" s="51" t="s">
        <v>142</v>
      </c>
      <c r="B60" s="2"/>
      <c r="C60" s="2"/>
      <c r="D60" s="41">
        <v>338</v>
      </c>
      <c r="E60" s="70" t="s">
        <v>25</v>
      </c>
      <c r="F60" s="70" t="s">
        <v>115</v>
      </c>
      <c r="G60" s="70" t="s">
        <v>10</v>
      </c>
      <c r="H60" s="15" t="s">
        <v>10</v>
      </c>
      <c r="I60" s="55">
        <f>I61</f>
        <v>123.9</v>
      </c>
      <c r="J60" s="55">
        <f>J61</f>
        <v>0</v>
      </c>
      <c r="K60" s="55">
        <f>K61</f>
        <v>0</v>
      </c>
      <c r="L60" s="55">
        <f>L61</f>
        <v>0</v>
      </c>
      <c r="M60" s="55">
        <f>M61</f>
        <v>0</v>
      </c>
      <c r="N60" s="55">
        <f>N61</f>
        <v>0</v>
      </c>
      <c r="O60" s="55">
        <f>O62</f>
        <v>0</v>
      </c>
      <c r="P60" s="55">
        <f>P61</f>
        <v>123.9</v>
      </c>
    </row>
    <row r="61" spans="1:16" ht="32.25" customHeight="1" hidden="1">
      <c r="A61" s="18" t="s">
        <v>139</v>
      </c>
      <c r="B61" s="2"/>
      <c r="C61" s="2"/>
      <c r="D61" s="41">
        <v>338</v>
      </c>
      <c r="E61" s="70" t="s">
        <v>25</v>
      </c>
      <c r="F61" s="70"/>
      <c r="G61" s="70" t="s">
        <v>10</v>
      </c>
      <c r="H61" s="15" t="s">
        <v>10</v>
      </c>
      <c r="I61" s="55">
        <f>I62</f>
        <v>123.9</v>
      </c>
      <c r="J61" s="3"/>
      <c r="K61" s="3"/>
      <c r="L61" s="3"/>
      <c r="O61" s="205"/>
      <c r="P61" s="55">
        <f>P62</f>
        <v>123.9</v>
      </c>
    </row>
    <row r="62" spans="1:16" ht="31.5" customHeight="1">
      <c r="A62" s="51" t="s">
        <v>146</v>
      </c>
      <c r="B62" s="2"/>
      <c r="C62" s="2"/>
      <c r="D62" s="41">
        <v>338</v>
      </c>
      <c r="E62" s="70" t="s">
        <v>25</v>
      </c>
      <c r="F62" s="70" t="s">
        <v>262</v>
      </c>
      <c r="G62" s="70" t="s">
        <v>10</v>
      </c>
      <c r="H62" s="15" t="s">
        <v>10</v>
      </c>
      <c r="I62" s="55">
        <f>I63+I64</f>
        <v>123.9</v>
      </c>
      <c r="J62" s="3"/>
      <c r="K62" s="3"/>
      <c r="L62" s="3"/>
      <c r="O62" s="205">
        <f>O63+O64</f>
        <v>0</v>
      </c>
      <c r="P62" s="55">
        <f>P63+P64</f>
        <v>123.9</v>
      </c>
    </row>
    <row r="63" spans="1:16" ht="31.5" customHeight="1">
      <c r="A63" s="113" t="s">
        <v>141</v>
      </c>
      <c r="B63" s="5"/>
      <c r="C63" s="5"/>
      <c r="D63" s="41">
        <v>338</v>
      </c>
      <c r="E63" s="31" t="s">
        <v>25</v>
      </c>
      <c r="F63" s="70" t="s">
        <v>262</v>
      </c>
      <c r="G63" s="31" t="s">
        <v>110</v>
      </c>
      <c r="H63" s="15" t="s">
        <v>10</v>
      </c>
      <c r="I63" s="25">
        <v>123</v>
      </c>
      <c r="J63" s="3"/>
      <c r="K63" s="3"/>
      <c r="L63" s="3"/>
      <c r="O63" s="205"/>
      <c r="P63" s="25">
        <v>123</v>
      </c>
    </row>
    <row r="64" spans="1:16" ht="30" customHeight="1">
      <c r="A64" s="18" t="s">
        <v>67</v>
      </c>
      <c r="B64" s="5"/>
      <c r="C64" s="5"/>
      <c r="D64" s="41">
        <v>338</v>
      </c>
      <c r="E64" s="31" t="s">
        <v>25</v>
      </c>
      <c r="F64" s="31" t="s">
        <v>100</v>
      </c>
      <c r="G64" s="31" t="s">
        <v>19</v>
      </c>
      <c r="H64" s="15" t="s">
        <v>10</v>
      </c>
      <c r="I64" s="25">
        <v>0.9</v>
      </c>
      <c r="J64" s="3"/>
      <c r="K64" s="3"/>
      <c r="L64" s="3"/>
      <c r="O64" s="205"/>
      <c r="P64" s="25">
        <v>0.9</v>
      </c>
    </row>
    <row r="65" spans="1:16" ht="27.75" customHeight="1">
      <c r="A65" s="20" t="s">
        <v>26</v>
      </c>
      <c r="B65" s="12"/>
      <c r="C65" s="12"/>
      <c r="D65" s="90">
        <v>338</v>
      </c>
      <c r="E65" s="33" t="s">
        <v>27</v>
      </c>
      <c r="F65" s="33" t="s">
        <v>78</v>
      </c>
      <c r="G65" s="33" t="s">
        <v>10</v>
      </c>
      <c r="H65" s="15" t="s">
        <v>10</v>
      </c>
      <c r="I65" s="27">
        <f aca="true" t="shared" si="1" ref="I65:P65">I79+I85+I113</f>
        <v>2264.3999999999996</v>
      </c>
      <c r="J65" s="27">
        <f t="shared" si="1"/>
        <v>0</v>
      </c>
      <c r="K65" s="27">
        <f t="shared" si="1"/>
        <v>0</v>
      </c>
      <c r="L65" s="27">
        <f t="shared" si="1"/>
        <v>0</v>
      </c>
      <c r="M65" s="27">
        <f t="shared" si="1"/>
        <v>0</v>
      </c>
      <c r="N65" s="27">
        <f t="shared" si="1"/>
        <v>0</v>
      </c>
      <c r="O65" s="27">
        <f t="shared" si="1"/>
        <v>-109.6</v>
      </c>
      <c r="P65" s="27">
        <f t="shared" si="1"/>
        <v>2154.8</v>
      </c>
    </row>
    <row r="66" spans="1:16" ht="30" hidden="1">
      <c r="A66" s="17" t="s">
        <v>28</v>
      </c>
      <c r="B66" s="2"/>
      <c r="C66" s="2"/>
      <c r="D66" s="41">
        <v>338</v>
      </c>
      <c r="E66" s="30" t="s">
        <v>29</v>
      </c>
      <c r="F66" s="30" t="s">
        <v>9</v>
      </c>
      <c r="G66" s="30" t="s">
        <v>10</v>
      </c>
      <c r="H66" s="15" t="s">
        <v>10</v>
      </c>
      <c r="I66" s="24"/>
      <c r="J66" s="3"/>
      <c r="K66" s="3"/>
      <c r="L66" s="3"/>
      <c r="O66" s="205"/>
      <c r="P66" s="205"/>
    </row>
    <row r="67" spans="1:16" ht="30" hidden="1">
      <c r="A67" s="17" t="s">
        <v>13</v>
      </c>
      <c r="B67" s="2"/>
      <c r="C67" s="2"/>
      <c r="D67" s="41">
        <v>338</v>
      </c>
      <c r="E67" s="30" t="s">
        <v>29</v>
      </c>
      <c r="F67" s="30" t="s">
        <v>15</v>
      </c>
      <c r="G67" s="30" t="s">
        <v>10</v>
      </c>
      <c r="H67" s="15" t="s">
        <v>10</v>
      </c>
      <c r="I67" s="24"/>
      <c r="J67" s="3"/>
      <c r="K67" s="3"/>
      <c r="L67" s="3"/>
      <c r="O67" s="205"/>
      <c r="P67" s="205"/>
    </row>
    <row r="68" spans="1:16" ht="30" hidden="1">
      <c r="A68" s="17" t="s">
        <v>30</v>
      </c>
      <c r="B68" s="2"/>
      <c r="C68" s="2"/>
      <c r="D68" s="41">
        <v>338</v>
      </c>
      <c r="E68" s="30" t="s">
        <v>29</v>
      </c>
      <c r="F68" s="30" t="s">
        <v>31</v>
      </c>
      <c r="G68" s="30" t="s">
        <v>19</v>
      </c>
      <c r="H68" s="15" t="s">
        <v>10</v>
      </c>
      <c r="I68" s="24"/>
      <c r="J68" s="3"/>
      <c r="K68" s="3"/>
      <c r="L68" s="3"/>
      <c r="O68" s="205"/>
      <c r="P68" s="205"/>
    </row>
    <row r="69" spans="1:16" ht="30" hidden="1">
      <c r="A69" s="17" t="s">
        <v>68</v>
      </c>
      <c r="B69" s="2"/>
      <c r="C69" s="2"/>
      <c r="D69" s="41">
        <v>338</v>
      </c>
      <c r="E69" s="30" t="s">
        <v>29</v>
      </c>
      <c r="F69" s="30" t="s">
        <v>32</v>
      </c>
      <c r="G69" s="30" t="s">
        <v>10</v>
      </c>
      <c r="H69" s="15" t="s">
        <v>10</v>
      </c>
      <c r="I69" s="24"/>
      <c r="J69" s="3"/>
      <c r="K69" s="3"/>
      <c r="L69" s="3"/>
      <c r="O69" s="205"/>
      <c r="P69" s="205"/>
    </row>
    <row r="70" spans="1:16" ht="30" hidden="1">
      <c r="A70" s="17" t="s">
        <v>18</v>
      </c>
      <c r="B70" s="2"/>
      <c r="C70" s="2"/>
      <c r="D70" s="41">
        <v>338</v>
      </c>
      <c r="E70" s="30" t="s">
        <v>29</v>
      </c>
      <c r="F70" s="30" t="s">
        <v>32</v>
      </c>
      <c r="G70" s="30" t="s">
        <v>19</v>
      </c>
      <c r="H70" s="15" t="s">
        <v>10</v>
      </c>
      <c r="I70" s="26"/>
      <c r="J70" s="3"/>
      <c r="K70" s="3"/>
      <c r="L70" s="3"/>
      <c r="O70" s="205"/>
      <c r="P70" s="205"/>
    </row>
    <row r="71" spans="1:16" s="61" customFormat="1" ht="30" hidden="1">
      <c r="A71" s="18" t="s">
        <v>69</v>
      </c>
      <c r="B71" s="4"/>
      <c r="C71" s="4"/>
      <c r="D71" s="41">
        <v>338</v>
      </c>
      <c r="E71" s="32" t="s">
        <v>29</v>
      </c>
      <c r="F71" s="32" t="s">
        <v>32</v>
      </c>
      <c r="G71" s="32" t="s">
        <v>20</v>
      </c>
      <c r="H71" s="15" t="s">
        <v>10</v>
      </c>
      <c r="I71" s="26"/>
      <c r="J71" s="11"/>
      <c r="K71" s="11"/>
      <c r="L71" s="11"/>
      <c r="O71" s="206"/>
      <c r="P71" s="206"/>
    </row>
    <row r="72" spans="1:16" s="62" customFormat="1" ht="3" customHeight="1" hidden="1">
      <c r="A72" s="17" t="s">
        <v>63</v>
      </c>
      <c r="B72" s="2"/>
      <c r="C72" s="2"/>
      <c r="D72" s="41">
        <v>338</v>
      </c>
      <c r="E72" s="30" t="s">
        <v>64</v>
      </c>
      <c r="F72" s="30" t="s">
        <v>78</v>
      </c>
      <c r="G72" s="30" t="s">
        <v>10</v>
      </c>
      <c r="H72" s="15" t="s">
        <v>10</v>
      </c>
      <c r="I72" s="24">
        <f>I73</f>
        <v>340</v>
      </c>
      <c r="J72" s="28"/>
      <c r="K72" s="28"/>
      <c r="L72" s="28"/>
      <c r="O72" s="207"/>
      <c r="P72" s="207"/>
    </row>
    <row r="73" spans="1:20" s="61" customFormat="1" ht="47.25" customHeight="1" hidden="1">
      <c r="A73" s="18" t="s">
        <v>107</v>
      </c>
      <c r="B73" s="4"/>
      <c r="C73" s="4"/>
      <c r="D73" s="41">
        <v>338</v>
      </c>
      <c r="E73" s="32" t="s">
        <v>64</v>
      </c>
      <c r="F73" s="32" t="s">
        <v>81</v>
      </c>
      <c r="G73" s="32" t="s">
        <v>10</v>
      </c>
      <c r="H73" s="15" t="s">
        <v>10</v>
      </c>
      <c r="I73" s="26">
        <f>I74+I79+I82</f>
        <v>340</v>
      </c>
      <c r="J73" s="11"/>
      <c r="K73" s="11"/>
      <c r="L73" s="11"/>
      <c r="O73" s="207"/>
      <c r="P73" s="207"/>
      <c r="Q73" s="62"/>
      <c r="R73" s="62"/>
      <c r="S73" s="62"/>
      <c r="T73" s="62"/>
    </row>
    <row r="74" spans="1:20" s="76" customFormat="1" ht="15.75" hidden="1">
      <c r="A74" s="71" t="s">
        <v>82</v>
      </c>
      <c r="B74" s="72"/>
      <c r="C74" s="72"/>
      <c r="D74" s="41">
        <v>338</v>
      </c>
      <c r="E74" s="73" t="s">
        <v>64</v>
      </c>
      <c r="F74" s="73" t="s">
        <v>83</v>
      </c>
      <c r="G74" s="73" t="s">
        <v>10</v>
      </c>
      <c r="H74" s="15" t="s">
        <v>10</v>
      </c>
      <c r="I74" s="74">
        <f>I77+I75</f>
        <v>4</v>
      </c>
      <c r="J74" s="75"/>
      <c r="K74" s="75"/>
      <c r="L74" s="75"/>
      <c r="O74" s="207"/>
      <c r="P74" s="207"/>
      <c r="Q74" s="62"/>
      <c r="R74" s="62"/>
      <c r="S74" s="62"/>
      <c r="T74" s="62"/>
    </row>
    <row r="75" spans="1:20" s="61" customFormat="1" ht="30" hidden="1">
      <c r="A75" s="18" t="s">
        <v>84</v>
      </c>
      <c r="B75" s="4"/>
      <c r="C75" s="4"/>
      <c r="D75" s="41">
        <v>338</v>
      </c>
      <c r="E75" s="32" t="s">
        <v>64</v>
      </c>
      <c r="F75" s="32" t="s">
        <v>85</v>
      </c>
      <c r="G75" s="32" t="s">
        <v>10</v>
      </c>
      <c r="H75" s="15" t="s">
        <v>10</v>
      </c>
      <c r="I75" s="26">
        <f>I76</f>
        <v>3</v>
      </c>
      <c r="J75" s="11"/>
      <c r="K75" s="11"/>
      <c r="L75" s="11"/>
      <c r="O75" s="207"/>
      <c r="P75" s="207"/>
      <c r="Q75" s="62"/>
      <c r="R75" s="62"/>
      <c r="S75" s="62"/>
      <c r="T75" s="62"/>
    </row>
    <row r="76" spans="1:20" s="61" customFormat="1" ht="15.75" hidden="1">
      <c r="A76" s="18" t="s">
        <v>67</v>
      </c>
      <c r="B76" s="4"/>
      <c r="C76" s="4"/>
      <c r="D76" s="41">
        <v>338</v>
      </c>
      <c r="E76" s="32" t="s">
        <v>64</v>
      </c>
      <c r="F76" s="32" t="s">
        <v>85</v>
      </c>
      <c r="G76" s="32" t="s">
        <v>19</v>
      </c>
      <c r="H76" s="15" t="s">
        <v>10</v>
      </c>
      <c r="I76" s="26">
        <v>3</v>
      </c>
      <c r="J76" s="11"/>
      <c r="K76" s="11"/>
      <c r="L76" s="11"/>
      <c r="O76" s="207"/>
      <c r="P76" s="207"/>
      <c r="Q76" s="62"/>
      <c r="R76" s="62"/>
      <c r="S76" s="62"/>
      <c r="T76" s="62"/>
    </row>
    <row r="77" spans="1:20" s="61" customFormat="1" ht="30" hidden="1">
      <c r="A77" s="18" t="s">
        <v>86</v>
      </c>
      <c r="B77" s="4"/>
      <c r="C77" s="4"/>
      <c r="D77" s="41">
        <v>338</v>
      </c>
      <c r="E77" s="32" t="s">
        <v>64</v>
      </c>
      <c r="F77" s="32" t="s">
        <v>87</v>
      </c>
      <c r="G77" s="32" t="s">
        <v>10</v>
      </c>
      <c r="H77" s="15" t="s">
        <v>10</v>
      </c>
      <c r="I77" s="26">
        <f>I78</f>
        <v>1</v>
      </c>
      <c r="J77" s="11"/>
      <c r="K77" s="11"/>
      <c r="L77" s="11"/>
      <c r="O77" s="207"/>
      <c r="P77" s="207"/>
      <c r="Q77" s="62"/>
      <c r="R77" s="62"/>
      <c r="S77" s="62"/>
      <c r="T77" s="62"/>
    </row>
    <row r="78" spans="1:20" s="61" customFormat="1" ht="15.75" hidden="1">
      <c r="A78" s="18" t="s">
        <v>67</v>
      </c>
      <c r="B78" s="4"/>
      <c r="C78" s="4"/>
      <c r="D78" s="41">
        <v>338</v>
      </c>
      <c r="E78" s="32" t="s">
        <v>64</v>
      </c>
      <c r="F78" s="32" t="s">
        <v>87</v>
      </c>
      <c r="G78" s="32" t="s">
        <v>19</v>
      </c>
      <c r="H78" s="15" t="s">
        <v>10</v>
      </c>
      <c r="I78" s="26">
        <v>1</v>
      </c>
      <c r="J78" s="11"/>
      <c r="K78" s="11"/>
      <c r="L78" s="11"/>
      <c r="O78" s="207"/>
      <c r="P78" s="207"/>
      <c r="Q78" s="62"/>
      <c r="R78" s="62"/>
      <c r="S78" s="62"/>
      <c r="T78" s="62"/>
    </row>
    <row r="79" spans="1:20" s="76" customFormat="1" ht="18.75" customHeight="1">
      <c r="A79" s="89" t="s">
        <v>252</v>
      </c>
      <c r="B79" s="137"/>
      <c r="C79" s="137"/>
      <c r="D79" s="97">
        <v>338</v>
      </c>
      <c r="E79" s="138" t="s">
        <v>29</v>
      </c>
      <c r="F79" s="138" t="s">
        <v>173</v>
      </c>
      <c r="G79" s="138" t="s">
        <v>10</v>
      </c>
      <c r="H79" s="15" t="s">
        <v>10</v>
      </c>
      <c r="I79" s="139">
        <f>I80</f>
        <v>330</v>
      </c>
      <c r="J79" s="139">
        <f aca="true" t="shared" si="2" ref="J79:O79">J80</f>
        <v>0</v>
      </c>
      <c r="K79" s="139">
        <f t="shared" si="2"/>
        <v>0</v>
      </c>
      <c r="L79" s="139">
        <f t="shared" si="2"/>
        <v>0</v>
      </c>
      <c r="M79" s="139">
        <f t="shared" si="2"/>
        <v>0</v>
      </c>
      <c r="N79" s="139">
        <f t="shared" si="2"/>
        <v>0</v>
      </c>
      <c r="O79" s="139">
        <f t="shared" si="2"/>
        <v>0</v>
      </c>
      <c r="P79" s="139">
        <f>P80</f>
        <v>330</v>
      </c>
      <c r="Q79" s="62"/>
      <c r="R79" s="62"/>
      <c r="S79" s="62"/>
      <c r="T79" s="62"/>
    </row>
    <row r="80" spans="1:20" s="61" customFormat="1" ht="18" customHeight="1">
      <c r="A80" s="89" t="s">
        <v>171</v>
      </c>
      <c r="B80" s="137"/>
      <c r="C80" s="137"/>
      <c r="D80" s="97">
        <v>338</v>
      </c>
      <c r="E80" s="138" t="s">
        <v>29</v>
      </c>
      <c r="F80" s="138" t="s">
        <v>173</v>
      </c>
      <c r="G80" s="138" t="s">
        <v>10</v>
      </c>
      <c r="H80" s="15" t="s">
        <v>10</v>
      </c>
      <c r="I80" s="139">
        <f>I81+I83</f>
        <v>330</v>
      </c>
      <c r="J80" s="139">
        <f aca="true" t="shared" si="3" ref="J80:O80">J81+J83</f>
        <v>0</v>
      </c>
      <c r="K80" s="139">
        <f t="shared" si="3"/>
        <v>0</v>
      </c>
      <c r="L80" s="139">
        <f t="shared" si="3"/>
        <v>0</v>
      </c>
      <c r="M80" s="139">
        <f t="shared" si="3"/>
        <v>0</v>
      </c>
      <c r="N80" s="139">
        <f t="shared" si="3"/>
        <v>0</v>
      </c>
      <c r="O80" s="139">
        <f t="shared" si="3"/>
        <v>0</v>
      </c>
      <c r="P80" s="139">
        <f>P81+P83</f>
        <v>330</v>
      </c>
      <c r="Q80" s="62"/>
      <c r="R80" s="62"/>
      <c r="S80" s="62"/>
      <c r="T80" s="62"/>
    </row>
    <row r="81" spans="1:20" s="61" customFormat="1" ht="30.75" customHeight="1">
      <c r="A81" s="89" t="s">
        <v>172</v>
      </c>
      <c r="B81" s="137"/>
      <c r="C81" s="137"/>
      <c r="D81" s="97">
        <v>338</v>
      </c>
      <c r="E81" s="138" t="s">
        <v>29</v>
      </c>
      <c r="F81" s="138" t="s">
        <v>176</v>
      </c>
      <c r="G81" s="138" t="s">
        <v>10</v>
      </c>
      <c r="H81" s="15" t="s">
        <v>10</v>
      </c>
      <c r="I81" s="139">
        <f>I82</f>
        <v>6</v>
      </c>
      <c r="J81" s="11"/>
      <c r="K81" s="11"/>
      <c r="L81" s="11"/>
      <c r="O81" s="212"/>
      <c r="P81" s="139">
        <f>P82</f>
        <v>6</v>
      </c>
      <c r="Q81" s="62"/>
      <c r="R81" s="62"/>
      <c r="S81" s="62"/>
      <c r="T81" s="62"/>
    </row>
    <row r="82" spans="1:20" s="76" customFormat="1" ht="31.5" customHeight="1">
      <c r="A82" s="89" t="s">
        <v>116</v>
      </c>
      <c r="B82" s="137"/>
      <c r="C82" s="137"/>
      <c r="D82" s="97">
        <v>338</v>
      </c>
      <c r="E82" s="138" t="s">
        <v>29</v>
      </c>
      <c r="F82" s="138" t="s">
        <v>176</v>
      </c>
      <c r="G82" s="138" t="s">
        <v>19</v>
      </c>
      <c r="H82" s="15" t="s">
        <v>10</v>
      </c>
      <c r="I82" s="139">
        <v>6</v>
      </c>
      <c r="J82" s="75"/>
      <c r="K82" s="75"/>
      <c r="L82" s="75"/>
      <c r="O82" s="212"/>
      <c r="P82" s="139">
        <v>6</v>
      </c>
      <c r="Q82" s="62"/>
      <c r="R82" s="62"/>
      <c r="S82" s="62"/>
      <c r="T82" s="62"/>
    </row>
    <row r="83" spans="1:16" s="61" customFormat="1" ht="30" customHeight="1">
      <c r="A83" s="89" t="s">
        <v>175</v>
      </c>
      <c r="B83" s="137"/>
      <c r="C83" s="137"/>
      <c r="D83" s="97">
        <v>338</v>
      </c>
      <c r="E83" s="138" t="s">
        <v>29</v>
      </c>
      <c r="F83" s="138" t="s">
        <v>283</v>
      </c>
      <c r="G83" s="138" t="s">
        <v>10</v>
      </c>
      <c r="H83" s="15" t="s">
        <v>10</v>
      </c>
      <c r="I83" s="139">
        <f>I84</f>
        <v>324</v>
      </c>
      <c r="J83" s="139">
        <f aca="true" t="shared" si="4" ref="J83:O83">J84</f>
        <v>0</v>
      </c>
      <c r="K83" s="139">
        <f t="shared" si="4"/>
        <v>0</v>
      </c>
      <c r="L83" s="139">
        <f t="shared" si="4"/>
        <v>0</v>
      </c>
      <c r="M83" s="139">
        <f t="shared" si="4"/>
        <v>0</v>
      </c>
      <c r="N83" s="139">
        <f t="shared" si="4"/>
        <v>0</v>
      </c>
      <c r="O83" s="139">
        <f t="shared" si="4"/>
        <v>0</v>
      </c>
      <c r="P83" s="139">
        <f>P84</f>
        <v>324</v>
      </c>
    </row>
    <row r="84" spans="1:16" s="61" customFormat="1" ht="28.5" customHeight="1">
      <c r="A84" s="89" t="s">
        <v>116</v>
      </c>
      <c r="B84" s="137"/>
      <c r="C84" s="137"/>
      <c r="D84" s="97">
        <v>338</v>
      </c>
      <c r="E84" s="138" t="s">
        <v>29</v>
      </c>
      <c r="F84" s="138" t="s">
        <v>283</v>
      </c>
      <c r="G84" s="138" t="s">
        <v>19</v>
      </c>
      <c r="H84" s="15" t="s">
        <v>10</v>
      </c>
      <c r="I84" s="139">
        <v>324</v>
      </c>
      <c r="J84" s="11"/>
      <c r="K84" s="11"/>
      <c r="L84" s="11"/>
      <c r="O84" s="213"/>
      <c r="P84" s="139">
        <v>324</v>
      </c>
    </row>
    <row r="85" spans="1:16" ht="15.75">
      <c r="A85" s="155" t="s">
        <v>70</v>
      </c>
      <c r="B85" s="156"/>
      <c r="C85" s="156"/>
      <c r="D85" s="96">
        <v>338</v>
      </c>
      <c r="E85" s="157" t="s">
        <v>33</v>
      </c>
      <c r="F85" s="157" t="s">
        <v>78</v>
      </c>
      <c r="G85" s="157" t="s">
        <v>10</v>
      </c>
      <c r="H85" s="15" t="s">
        <v>10</v>
      </c>
      <c r="I85" s="158">
        <f>I86</f>
        <v>1925.3999999999999</v>
      </c>
      <c r="J85" s="158">
        <f aca="true" t="shared" si="5" ref="J85:O85">J86</f>
        <v>0</v>
      </c>
      <c r="K85" s="158">
        <f t="shared" si="5"/>
        <v>0</v>
      </c>
      <c r="L85" s="158">
        <f t="shared" si="5"/>
        <v>0</v>
      </c>
      <c r="M85" s="158">
        <f t="shared" si="5"/>
        <v>0</v>
      </c>
      <c r="N85" s="158">
        <f t="shared" si="5"/>
        <v>0</v>
      </c>
      <c r="O85" s="158">
        <f t="shared" si="5"/>
        <v>-109.6</v>
      </c>
      <c r="P85" s="158">
        <f>P86</f>
        <v>1815.8</v>
      </c>
    </row>
    <row r="86" spans="1:16" ht="29.25" customHeight="1">
      <c r="A86" s="144" t="s">
        <v>163</v>
      </c>
      <c r="B86" s="145"/>
      <c r="C86" s="145"/>
      <c r="D86" s="97">
        <v>338</v>
      </c>
      <c r="E86" s="146" t="s">
        <v>33</v>
      </c>
      <c r="F86" s="146" t="s">
        <v>76</v>
      </c>
      <c r="G86" s="146" t="s">
        <v>10</v>
      </c>
      <c r="H86" s="15" t="s">
        <v>10</v>
      </c>
      <c r="I86" s="88">
        <f>I87+I89+I91+I93+I97+I100+I108+I110</f>
        <v>1925.3999999999999</v>
      </c>
      <c r="J86" s="88">
        <f aca="true" t="shared" si="6" ref="J86:O86">J87+J89+J91+J93+J97+J100+J108+J110</f>
        <v>0</v>
      </c>
      <c r="K86" s="88">
        <f t="shared" si="6"/>
        <v>0</v>
      </c>
      <c r="L86" s="88">
        <f t="shared" si="6"/>
        <v>0</v>
      </c>
      <c r="M86" s="88">
        <f t="shared" si="6"/>
        <v>0</v>
      </c>
      <c r="N86" s="88">
        <f t="shared" si="6"/>
        <v>0</v>
      </c>
      <c r="O86" s="88">
        <f t="shared" si="6"/>
        <v>-109.6</v>
      </c>
      <c r="P86" s="88">
        <f>P87+P89+P91+P93+P97+P100+P108+P110</f>
        <v>1815.8</v>
      </c>
    </row>
    <row r="87" spans="1:16" ht="15.75">
      <c r="A87" s="93" t="s">
        <v>164</v>
      </c>
      <c r="B87" s="145"/>
      <c r="C87" s="145"/>
      <c r="D87" s="97">
        <v>338</v>
      </c>
      <c r="E87" s="146" t="s">
        <v>33</v>
      </c>
      <c r="F87" s="146" t="s">
        <v>165</v>
      </c>
      <c r="G87" s="146" t="s">
        <v>10</v>
      </c>
      <c r="H87" s="15" t="s">
        <v>10</v>
      </c>
      <c r="I87" s="88">
        <f>I88</f>
        <v>20</v>
      </c>
      <c r="J87" s="88">
        <f aca="true" t="shared" si="7" ref="J87:O87">J88</f>
        <v>0</v>
      </c>
      <c r="K87" s="88">
        <f t="shared" si="7"/>
        <v>0</v>
      </c>
      <c r="L87" s="88">
        <f t="shared" si="7"/>
        <v>0</v>
      </c>
      <c r="M87" s="88">
        <f t="shared" si="7"/>
        <v>0</v>
      </c>
      <c r="N87" s="88">
        <f t="shared" si="7"/>
        <v>0</v>
      </c>
      <c r="O87" s="88">
        <f t="shared" si="7"/>
        <v>12.4</v>
      </c>
      <c r="P87" s="88">
        <f>P88</f>
        <v>32.4</v>
      </c>
    </row>
    <row r="88" spans="1:16" ht="30">
      <c r="A88" s="89" t="s">
        <v>116</v>
      </c>
      <c r="B88" s="147"/>
      <c r="C88" s="147"/>
      <c r="D88" s="97">
        <v>338</v>
      </c>
      <c r="E88" s="148" t="s">
        <v>33</v>
      </c>
      <c r="F88" s="146" t="s">
        <v>165</v>
      </c>
      <c r="G88" s="148" t="s">
        <v>19</v>
      </c>
      <c r="H88" s="15" t="s">
        <v>10</v>
      </c>
      <c r="I88" s="102">
        <v>20</v>
      </c>
      <c r="J88" s="3"/>
      <c r="K88" s="3"/>
      <c r="L88" s="3"/>
      <c r="O88" s="211">
        <v>12.4</v>
      </c>
      <c r="P88" s="102">
        <v>32.4</v>
      </c>
    </row>
    <row r="89" spans="1:16" ht="15.75">
      <c r="A89" s="89" t="s">
        <v>127</v>
      </c>
      <c r="B89" s="147"/>
      <c r="C89" s="147"/>
      <c r="D89" s="97">
        <v>338</v>
      </c>
      <c r="E89" s="148" t="s">
        <v>33</v>
      </c>
      <c r="F89" s="146" t="s">
        <v>166</v>
      </c>
      <c r="G89" s="148" t="s">
        <v>10</v>
      </c>
      <c r="H89" s="15" t="s">
        <v>10</v>
      </c>
      <c r="I89" s="102">
        <f>I90</f>
        <v>3</v>
      </c>
      <c r="J89" s="3"/>
      <c r="K89" s="3"/>
      <c r="L89" s="3"/>
      <c r="O89" s="205"/>
      <c r="P89" s="102">
        <f>P90</f>
        <v>3</v>
      </c>
    </row>
    <row r="90" spans="1:16" ht="30">
      <c r="A90" s="89" t="s">
        <v>116</v>
      </c>
      <c r="B90" s="147"/>
      <c r="C90" s="147"/>
      <c r="D90" s="97">
        <v>338</v>
      </c>
      <c r="E90" s="148" t="s">
        <v>33</v>
      </c>
      <c r="F90" s="146" t="s">
        <v>166</v>
      </c>
      <c r="G90" s="148" t="s">
        <v>19</v>
      </c>
      <c r="H90" s="15" t="s">
        <v>10</v>
      </c>
      <c r="I90" s="102">
        <v>3</v>
      </c>
      <c r="J90" s="3"/>
      <c r="K90" s="3"/>
      <c r="L90" s="3"/>
      <c r="O90" s="205"/>
      <c r="P90" s="102">
        <v>3</v>
      </c>
    </row>
    <row r="91" spans="1:16" ht="30">
      <c r="A91" s="89" t="s">
        <v>289</v>
      </c>
      <c r="B91" s="147"/>
      <c r="C91" s="147"/>
      <c r="D91" s="97"/>
      <c r="E91" s="148" t="s">
        <v>33</v>
      </c>
      <c r="F91" s="146" t="s">
        <v>290</v>
      </c>
      <c r="G91" s="148" t="s">
        <v>10</v>
      </c>
      <c r="H91" s="15"/>
      <c r="I91" s="102">
        <f>I92</f>
        <v>17</v>
      </c>
      <c r="J91" s="3"/>
      <c r="K91" s="3"/>
      <c r="L91" s="3"/>
      <c r="O91" s="211">
        <f>O92</f>
        <v>-5</v>
      </c>
      <c r="P91" s="102">
        <f>P92</f>
        <v>12</v>
      </c>
    </row>
    <row r="92" spans="1:16" ht="30">
      <c r="A92" s="89" t="s">
        <v>116</v>
      </c>
      <c r="B92" s="147"/>
      <c r="C92" s="147"/>
      <c r="D92" s="97"/>
      <c r="E92" s="148" t="s">
        <v>33</v>
      </c>
      <c r="F92" s="146" t="s">
        <v>290</v>
      </c>
      <c r="G92" s="148" t="s">
        <v>19</v>
      </c>
      <c r="H92" s="15"/>
      <c r="I92" s="102">
        <v>17</v>
      </c>
      <c r="J92" s="3"/>
      <c r="K92" s="3"/>
      <c r="L92" s="3"/>
      <c r="O92" s="211">
        <v>-5</v>
      </c>
      <c r="P92" s="102">
        <v>12</v>
      </c>
    </row>
    <row r="93" spans="1:16" ht="15.75">
      <c r="A93" s="89" t="s">
        <v>291</v>
      </c>
      <c r="B93" s="147"/>
      <c r="C93" s="147"/>
      <c r="D93" s="97"/>
      <c r="E93" s="148" t="s">
        <v>33</v>
      </c>
      <c r="F93" s="146" t="s">
        <v>292</v>
      </c>
      <c r="G93" s="148" t="s">
        <v>10</v>
      </c>
      <c r="H93" s="15"/>
      <c r="I93" s="102">
        <f>I94</f>
        <v>52</v>
      </c>
      <c r="J93" s="3"/>
      <c r="K93" s="3"/>
      <c r="L93" s="3"/>
      <c r="O93" s="205"/>
      <c r="P93" s="102">
        <f>P94</f>
        <v>52</v>
      </c>
    </row>
    <row r="94" spans="1:16" ht="30">
      <c r="A94" s="89" t="s">
        <v>289</v>
      </c>
      <c r="B94" s="147"/>
      <c r="C94" s="147"/>
      <c r="D94" s="97"/>
      <c r="E94" s="148" t="s">
        <v>33</v>
      </c>
      <c r="F94" s="146" t="s">
        <v>292</v>
      </c>
      <c r="G94" s="148" t="s">
        <v>10</v>
      </c>
      <c r="H94" s="15"/>
      <c r="I94" s="102">
        <f>I96</f>
        <v>52</v>
      </c>
      <c r="J94" s="3"/>
      <c r="K94" s="3"/>
      <c r="L94" s="3"/>
      <c r="O94" s="205"/>
      <c r="P94" s="102">
        <f>P96</f>
        <v>52</v>
      </c>
    </row>
    <row r="95" spans="1:16" ht="15.75" hidden="1">
      <c r="A95" s="89" t="s">
        <v>291</v>
      </c>
      <c r="B95" s="147"/>
      <c r="C95" s="147"/>
      <c r="D95" s="97"/>
      <c r="E95" s="148" t="s">
        <v>33</v>
      </c>
      <c r="F95" s="146" t="s">
        <v>292</v>
      </c>
      <c r="G95" s="148"/>
      <c r="H95" s="15"/>
      <c r="I95" s="102"/>
      <c r="J95" s="3"/>
      <c r="K95" s="3"/>
      <c r="L95" s="3"/>
      <c r="O95" s="205"/>
      <c r="P95" s="102"/>
    </row>
    <row r="96" spans="1:16" ht="30">
      <c r="A96" s="89" t="s">
        <v>116</v>
      </c>
      <c r="B96" s="147"/>
      <c r="C96" s="147"/>
      <c r="D96" s="97"/>
      <c r="E96" s="148" t="s">
        <v>33</v>
      </c>
      <c r="F96" s="146" t="s">
        <v>292</v>
      </c>
      <c r="G96" s="148" t="s">
        <v>19</v>
      </c>
      <c r="H96" s="15"/>
      <c r="I96" s="102">
        <v>52</v>
      </c>
      <c r="J96" s="3"/>
      <c r="K96" s="3"/>
      <c r="L96" s="3"/>
      <c r="O96" s="205"/>
      <c r="P96" s="102">
        <v>52</v>
      </c>
    </row>
    <row r="97" spans="1:16" s="61" customFormat="1" ht="23.25" customHeight="1">
      <c r="A97" s="149" t="s">
        <v>167</v>
      </c>
      <c r="B97" s="150"/>
      <c r="C97" s="150"/>
      <c r="D97" s="97">
        <v>338</v>
      </c>
      <c r="E97" s="151" t="s">
        <v>33</v>
      </c>
      <c r="F97" s="146" t="s">
        <v>168</v>
      </c>
      <c r="G97" s="151" t="s">
        <v>10</v>
      </c>
      <c r="H97" s="15" t="s">
        <v>10</v>
      </c>
      <c r="I97" s="152">
        <f>I98+I99</f>
        <v>1512.3999999999999</v>
      </c>
      <c r="J97" s="11"/>
      <c r="K97" s="11"/>
      <c r="L97" s="11"/>
      <c r="O97" s="206"/>
      <c r="P97" s="152">
        <f>P98+P99</f>
        <v>1512.3999999999999</v>
      </c>
    </row>
    <row r="98" spans="1:16" s="61" customFormat="1" ht="15.75">
      <c r="A98" s="153" t="s">
        <v>141</v>
      </c>
      <c r="B98" s="150"/>
      <c r="C98" s="150"/>
      <c r="D98" s="97">
        <v>338</v>
      </c>
      <c r="E98" s="151" t="s">
        <v>33</v>
      </c>
      <c r="F98" s="146" t="s">
        <v>168</v>
      </c>
      <c r="G98" s="151" t="s">
        <v>110</v>
      </c>
      <c r="H98" s="15" t="s">
        <v>10</v>
      </c>
      <c r="I98" s="152">
        <v>1334.8</v>
      </c>
      <c r="J98" s="11"/>
      <c r="K98" s="11"/>
      <c r="L98" s="11"/>
      <c r="O98" s="206"/>
      <c r="P98" s="152">
        <v>1334.8</v>
      </c>
    </row>
    <row r="99" spans="1:16" s="61" customFormat="1" ht="30">
      <c r="A99" s="89" t="s">
        <v>116</v>
      </c>
      <c r="B99" s="150"/>
      <c r="C99" s="150"/>
      <c r="D99" s="97">
        <v>338</v>
      </c>
      <c r="E99" s="151" t="s">
        <v>33</v>
      </c>
      <c r="F99" s="146" t="s">
        <v>168</v>
      </c>
      <c r="G99" s="151" t="s">
        <v>19</v>
      </c>
      <c r="H99" s="15" t="s">
        <v>10</v>
      </c>
      <c r="I99" s="152">
        <v>177.6</v>
      </c>
      <c r="J99" s="11"/>
      <c r="K99" s="11"/>
      <c r="L99" s="11"/>
      <c r="O99" s="206"/>
      <c r="P99" s="152">
        <v>177.6</v>
      </c>
    </row>
    <row r="100" spans="1:16" s="61" customFormat="1" ht="15.75">
      <c r="A100" s="93" t="s">
        <v>169</v>
      </c>
      <c r="B100" s="150"/>
      <c r="C100" s="150"/>
      <c r="D100" s="97">
        <v>338</v>
      </c>
      <c r="E100" s="138" t="s">
        <v>33</v>
      </c>
      <c r="F100" s="146" t="s">
        <v>170</v>
      </c>
      <c r="G100" s="138" t="s">
        <v>10</v>
      </c>
      <c r="H100" s="15" t="s">
        <v>10</v>
      </c>
      <c r="I100" s="139">
        <f>I101</f>
        <v>105</v>
      </c>
      <c r="J100" s="139">
        <f aca="true" t="shared" si="8" ref="J100:P100">J101</f>
        <v>0</v>
      </c>
      <c r="K100" s="139">
        <f t="shared" si="8"/>
        <v>0</v>
      </c>
      <c r="L100" s="139">
        <f t="shared" si="8"/>
        <v>0</v>
      </c>
      <c r="M100" s="139">
        <f t="shared" si="8"/>
        <v>0</v>
      </c>
      <c r="N100" s="139">
        <f t="shared" si="8"/>
        <v>0</v>
      </c>
      <c r="O100" s="139">
        <f t="shared" si="8"/>
        <v>-100</v>
      </c>
      <c r="P100" s="139">
        <f t="shared" si="8"/>
        <v>5</v>
      </c>
    </row>
    <row r="101" spans="1:16" s="61" customFormat="1" ht="30">
      <c r="A101" s="89" t="s">
        <v>116</v>
      </c>
      <c r="B101" s="137"/>
      <c r="C101" s="137"/>
      <c r="D101" s="97">
        <v>338</v>
      </c>
      <c r="E101" s="138" t="s">
        <v>33</v>
      </c>
      <c r="F101" s="146" t="s">
        <v>170</v>
      </c>
      <c r="G101" s="138" t="s">
        <v>19</v>
      </c>
      <c r="H101" s="15" t="s">
        <v>10</v>
      </c>
      <c r="I101" s="139">
        <v>105</v>
      </c>
      <c r="J101" s="11"/>
      <c r="K101" s="11"/>
      <c r="L101" s="11"/>
      <c r="O101" s="213">
        <v>-100</v>
      </c>
      <c r="P101" s="139">
        <v>5</v>
      </c>
    </row>
    <row r="102" spans="1:16" s="61" customFormat="1" ht="30.75" customHeight="1" hidden="1">
      <c r="A102" s="119" t="s">
        <v>126</v>
      </c>
      <c r="B102" s="124"/>
      <c r="C102" s="124"/>
      <c r="D102" s="92">
        <v>338</v>
      </c>
      <c r="E102" s="125" t="s">
        <v>33</v>
      </c>
      <c r="F102" s="125" t="s">
        <v>77</v>
      </c>
      <c r="G102" s="125" t="s">
        <v>10</v>
      </c>
      <c r="H102" s="15" t="s">
        <v>10</v>
      </c>
      <c r="I102" s="126">
        <f>I103</f>
        <v>0</v>
      </c>
      <c r="J102" s="11"/>
      <c r="K102" s="11"/>
      <c r="L102" s="11"/>
      <c r="O102" s="206"/>
      <c r="P102" s="126">
        <f>P103</f>
        <v>0</v>
      </c>
    </row>
    <row r="103" spans="1:16" s="61" customFormat="1" ht="15.75" hidden="1">
      <c r="A103" s="114" t="s">
        <v>127</v>
      </c>
      <c r="B103" s="115"/>
      <c r="C103" s="115"/>
      <c r="D103" s="92">
        <v>338</v>
      </c>
      <c r="E103" s="116" t="s">
        <v>33</v>
      </c>
      <c r="F103" s="116" t="s">
        <v>80</v>
      </c>
      <c r="G103" s="116" t="s">
        <v>10</v>
      </c>
      <c r="H103" s="15" t="s">
        <v>10</v>
      </c>
      <c r="I103" s="117">
        <f>I104</f>
        <v>0</v>
      </c>
      <c r="J103" s="11"/>
      <c r="K103" s="11"/>
      <c r="L103" s="11"/>
      <c r="O103" s="206"/>
      <c r="P103" s="117">
        <f>P104</f>
        <v>0</v>
      </c>
    </row>
    <row r="104" spans="1:16" s="61" customFormat="1" ht="30" hidden="1">
      <c r="A104" s="114" t="s">
        <v>116</v>
      </c>
      <c r="B104" s="115"/>
      <c r="C104" s="115"/>
      <c r="D104" s="92">
        <v>338</v>
      </c>
      <c r="E104" s="116" t="s">
        <v>33</v>
      </c>
      <c r="F104" s="116" t="s">
        <v>80</v>
      </c>
      <c r="G104" s="116" t="s">
        <v>19</v>
      </c>
      <c r="H104" s="15" t="s">
        <v>10</v>
      </c>
      <c r="I104" s="117"/>
      <c r="J104" s="11"/>
      <c r="K104" s="11"/>
      <c r="L104" s="11"/>
      <c r="O104" s="206"/>
      <c r="P104" s="117"/>
    </row>
    <row r="105" spans="1:16" s="61" customFormat="1" ht="30" hidden="1">
      <c r="A105" s="89" t="s">
        <v>171</v>
      </c>
      <c r="B105" s="137"/>
      <c r="C105" s="137"/>
      <c r="D105" s="97">
        <v>338</v>
      </c>
      <c r="E105" s="138" t="s">
        <v>33</v>
      </c>
      <c r="F105" s="138" t="s">
        <v>173</v>
      </c>
      <c r="G105" s="138" t="s">
        <v>10</v>
      </c>
      <c r="H105" s="15" t="s">
        <v>10</v>
      </c>
      <c r="I105" s="139">
        <f>I106+I108</f>
        <v>20</v>
      </c>
      <c r="J105" s="11"/>
      <c r="K105" s="11"/>
      <c r="L105" s="11"/>
      <c r="O105" s="206"/>
      <c r="P105" s="139">
        <f>P106+P108</f>
        <v>3</v>
      </c>
    </row>
    <row r="106" spans="1:16" s="61" customFormat="1" ht="30" hidden="1">
      <c r="A106" s="89" t="s">
        <v>172</v>
      </c>
      <c r="B106" s="137"/>
      <c r="C106" s="137"/>
      <c r="D106" s="97">
        <v>338</v>
      </c>
      <c r="E106" s="138" t="s">
        <v>33</v>
      </c>
      <c r="F106" s="138" t="s">
        <v>174</v>
      </c>
      <c r="G106" s="138" t="s">
        <v>10</v>
      </c>
      <c r="H106" s="15" t="s">
        <v>10</v>
      </c>
      <c r="I106" s="139">
        <f>I107</f>
        <v>0</v>
      </c>
      <c r="J106" s="11"/>
      <c r="K106" s="11"/>
      <c r="L106" s="11"/>
      <c r="O106" s="206"/>
      <c r="P106" s="139">
        <f>P107</f>
        <v>0</v>
      </c>
    </row>
    <row r="107" spans="1:16" s="61" customFormat="1" ht="30" hidden="1">
      <c r="A107" s="89" t="s">
        <v>116</v>
      </c>
      <c r="B107" s="137"/>
      <c r="C107" s="137"/>
      <c r="D107" s="97">
        <v>338</v>
      </c>
      <c r="E107" s="138" t="s">
        <v>33</v>
      </c>
      <c r="F107" s="138" t="s">
        <v>174</v>
      </c>
      <c r="G107" s="138" t="s">
        <v>19</v>
      </c>
      <c r="H107" s="15" t="s">
        <v>10</v>
      </c>
      <c r="I107" s="139"/>
      <c r="J107" s="11"/>
      <c r="K107" s="11"/>
      <c r="L107" s="11"/>
      <c r="O107" s="206"/>
      <c r="P107" s="139"/>
    </row>
    <row r="108" spans="1:16" s="61" customFormat="1" ht="18.75" customHeight="1">
      <c r="A108" s="89" t="s">
        <v>282</v>
      </c>
      <c r="B108" s="137"/>
      <c r="C108" s="137"/>
      <c r="D108" s="97">
        <v>338</v>
      </c>
      <c r="E108" s="138" t="s">
        <v>33</v>
      </c>
      <c r="F108" s="146" t="s">
        <v>281</v>
      </c>
      <c r="G108" s="138" t="s">
        <v>10</v>
      </c>
      <c r="H108" s="15" t="s">
        <v>10</v>
      </c>
      <c r="I108" s="139">
        <f>I109</f>
        <v>20</v>
      </c>
      <c r="J108" s="11"/>
      <c r="K108" s="11"/>
      <c r="L108" s="11"/>
      <c r="O108" s="206">
        <f>O109</f>
        <v>-17</v>
      </c>
      <c r="P108" s="139">
        <f>P109</f>
        <v>3</v>
      </c>
    </row>
    <row r="109" spans="1:16" s="61" customFormat="1" ht="31.5" customHeight="1">
      <c r="A109" s="89" t="s">
        <v>116</v>
      </c>
      <c r="B109" s="137"/>
      <c r="C109" s="137"/>
      <c r="D109" s="97">
        <v>338</v>
      </c>
      <c r="E109" s="138" t="s">
        <v>33</v>
      </c>
      <c r="F109" s="146" t="s">
        <v>281</v>
      </c>
      <c r="G109" s="138" t="s">
        <v>19</v>
      </c>
      <c r="H109" s="15" t="s">
        <v>10</v>
      </c>
      <c r="I109" s="139">
        <v>20</v>
      </c>
      <c r="J109" s="11"/>
      <c r="K109" s="11"/>
      <c r="L109" s="11"/>
      <c r="O109" s="206">
        <v>-17</v>
      </c>
      <c r="P109" s="139">
        <v>3</v>
      </c>
    </row>
    <row r="110" spans="1:16" s="61" customFormat="1" ht="20.25" customHeight="1">
      <c r="A110" s="89" t="s">
        <v>293</v>
      </c>
      <c r="B110" s="137"/>
      <c r="C110" s="137"/>
      <c r="D110" s="97"/>
      <c r="E110" s="148" t="s">
        <v>33</v>
      </c>
      <c r="F110" s="146" t="s">
        <v>294</v>
      </c>
      <c r="G110" s="138" t="s">
        <v>10</v>
      </c>
      <c r="H110" s="15"/>
      <c r="I110" s="139">
        <f>I111</f>
        <v>196</v>
      </c>
      <c r="J110" s="139">
        <f aca="true" t="shared" si="9" ref="J110:O110">J111</f>
        <v>0</v>
      </c>
      <c r="K110" s="139">
        <f t="shared" si="9"/>
        <v>0</v>
      </c>
      <c r="L110" s="139">
        <f t="shared" si="9"/>
        <v>0</v>
      </c>
      <c r="M110" s="139">
        <f t="shared" si="9"/>
        <v>0</v>
      </c>
      <c r="N110" s="139">
        <f t="shared" si="9"/>
        <v>0</v>
      </c>
      <c r="O110" s="139">
        <f t="shared" si="9"/>
        <v>0</v>
      </c>
      <c r="P110" s="139">
        <f>P111</f>
        <v>196</v>
      </c>
    </row>
    <row r="111" spans="1:16" s="61" customFormat="1" ht="20.25" customHeight="1">
      <c r="A111" s="89" t="s">
        <v>282</v>
      </c>
      <c r="B111" s="137"/>
      <c r="C111" s="137"/>
      <c r="D111" s="97"/>
      <c r="E111" s="148" t="s">
        <v>33</v>
      </c>
      <c r="F111" s="146" t="s">
        <v>294</v>
      </c>
      <c r="G111" s="138" t="s">
        <v>10</v>
      </c>
      <c r="H111" s="15"/>
      <c r="I111" s="139">
        <f>I112</f>
        <v>196</v>
      </c>
      <c r="J111" s="139">
        <f aca="true" t="shared" si="10" ref="J111:O111">J112</f>
        <v>0</v>
      </c>
      <c r="K111" s="139">
        <f t="shared" si="10"/>
        <v>0</v>
      </c>
      <c r="L111" s="139">
        <f t="shared" si="10"/>
        <v>0</v>
      </c>
      <c r="M111" s="139">
        <f t="shared" si="10"/>
        <v>0</v>
      </c>
      <c r="N111" s="139">
        <f t="shared" si="10"/>
        <v>0</v>
      </c>
      <c r="O111" s="139">
        <f t="shared" si="10"/>
        <v>0</v>
      </c>
      <c r="P111" s="139">
        <f>P112</f>
        <v>196</v>
      </c>
    </row>
    <row r="112" spans="1:16" s="61" customFormat="1" ht="31.5" customHeight="1">
      <c r="A112" s="89" t="s">
        <v>116</v>
      </c>
      <c r="B112" s="137"/>
      <c r="C112" s="137"/>
      <c r="D112" s="97"/>
      <c r="E112" s="148" t="s">
        <v>33</v>
      </c>
      <c r="F112" s="146" t="s">
        <v>294</v>
      </c>
      <c r="G112" s="138" t="s">
        <v>19</v>
      </c>
      <c r="H112" s="15"/>
      <c r="I112" s="139">
        <v>196</v>
      </c>
      <c r="J112" s="11"/>
      <c r="K112" s="11"/>
      <c r="L112" s="11"/>
      <c r="O112" s="213"/>
      <c r="P112" s="139">
        <v>196</v>
      </c>
    </row>
    <row r="113" spans="1:16" s="61" customFormat="1" ht="28.5">
      <c r="A113" s="134" t="s">
        <v>114</v>
      </c>
      <c r="B113" s="135"/>
      <c r="C113" s="135"/>
      <c r="D113" s="154">
        <v>338</v>
      </c>
      <c r="E113" s="136" t="s">
        <v>113</v>
      </c>
      <c r="F113" s="136" t="s">
        <v>78</v>
      </c>
      <c r="G113" s="136" t="s">
        <v>10</v>
      </c>
      <c r="H113" s="15" t="s">
        <v>10</v>
      </c>
      <c r="I113" s="86">
        <f>I114</f>
        <v>9</v>
      </c>
      <c r="J113" s="11"/>
      <c r="K113" s="11"/>
      <c r="L113" s="11"/>
      <c r="O113" s="206"/>
      <c r="P113" s="86">
        <f>P114</f>
        <v>9</v>
      </c>
    </row>
    <row r="114" spans="1:16" s="61" customFormat="1" ht="60" customHeight="1">
      <c r="A114" s="89" t="s">
        <v>132</v>
      </c>
      <c r="B114" s="137"/>
      <c r="C114" s="137"/>
      <c r="D114" s="97">
        <v>338</v>
      </c>
      <c r="E114" s="146" t="s">
        <v>113</v>
      </c>
      <c r="F114" s="138" t="s">
        <v>81</v>
      </c>
      <c r="G114" s="138" t="s">
        <v>10</v>
      </c>
      <c r="H114" s="15" t="s">
        <v>10</v>
      </c>
      <c r="I114" s="139">
        <f>I115+I121+I126</f>
        <v>9</v>
      </c>
      <c r="J114" s="11"/>
      <c r="K114" s="11"/>
      <c r="L114" s="11"/>
      <c r="O114" s="206"/>
      <c r="P114" s="139">
        <v>9</v>
      </c>
    </row>
    <row r="115" spans="1:16" s="61" customFormat="1" ht="15.75" hidden="1">
      <c r="A115" s="140" t="s">
        <v>82</v>
      </c>
      <c r="B115" s="141"/>
      <c r="C115" s="141"/>
      <c r="D115" s="97">
        <v>338</v>
      </c>
      <c r="E115" s="146" t="s">
        <v>113</v>
      </c>
      <c r="F115" s="142" t="s">
        <v>83</v>
      </c>
      <c r="G115" s="142" t="s">
        <v>10</v>
      </c>
      <c r="H115" s="15" t="s">
        <v>10</v>
      </c>
      <c r="I115" s="143">
        <f>I119+I117</f>
        <v>7</v>
      </c>
      <c r="J115" s="11"/>
      <c r="K115" s="11"/>
      <c r="L115" s="11"/>
      <c r="O115" s="206"/>
      <c r="P115" s="206"/>
    </row>
    <row r="116" spans="1:16" s="61" customFormat="1" ht="31.5">
      <c r="A116" s="140" t="s">
        <v>246</v>
      </c>
      <c r="B116" s="141"/>
      <c r="C116" s="141"/>
      <c r="D116" s="179">
        <v>338</v>
      </c>
      <c r="E116" s="180" t="s">
        <v>113</v>
      </c>
      <c r="F116" s="181" t="s">
        <v>263</v>
      </c>
      <c r="G116" s="181" t="s">
        <v>10</v>
      </c>
      <c r="H116" s="182" t="s">
        <v>10</v>
      </c>
      <c r="I116" s="143">
        <f>I117+I119</f>
        <v>7</v>
      </c>
      <c r="J116" s="11"/>
      <c r="K116" s="11"/>
      <c r="L116" s="11"/>
      <c r="O116" s="206"/>
      <c r="P116" s="143">
        <v>7</v>
      </c>
    </row>
    <row r="117" spans="1:16" s="61" customFormat="1" ht="30">
      <c r="A117" s="89" t="s">
        <v>160</v>
      </c>
      <c r="B117" s="137"/>
      <c r="C117" s="137"/>
      <c r="D117" s="179">
        <v>338</v>
      </c>
      <c r="E117" s="180" t="s">
        <v>113</v>
      </c>
      <c r="F117" s="183" t="s">
        <v>264</v>
      </c>
      <c r="G117" s="183" t="s">
        <v>10</v>
      </c>
      <c r="H117" s="182" t="s">
        <v>10</v>
      </c>
      <c r="I117" s="139">
        <f>I118</f>
        <v>6</v>
      </c>
      <c r="J117" s="11"/>
      <c r="K117" s="11"/>
      <c r="L117" s="11"/>
      <c r="O117" s="206"/>
      <c r="P117" s="139">
        <f>P118</f>
        <v>6</v>
      </c>
    </row>
    <row r="118" spans="1:16" s="61" customFormat="1" ht="30">
      <c r="A118" s="89" t="s">
        <v>116</v>
      </c>
      <c r="B118" s="137"/>
      <c r="C118" s="137"/>
      <c r="D118" s="97">
        <v>338</v>
      </c>
      <c r="E118" s="146" t="s">
        <v>113</v>
      </c>
      <c r="F118" s="138" t="s">
        <v>264</v>
      </c>
      <c r="G118" s="138" t="s">
        <v>19</v>
      </c>
      <c r="H118" s="15" t="s">
        <v>10</v>
      </c>
      <c r="I118" s="139">
        <v>6</v>
      </c>
      <c r="J118" s="11"/>
      <c r="K118" s="11"/>
      <c r="L118" s="11"/>
      <c r="O118" s="206"/>
      <c r="P118" s="139">
        <v>6</v>
      </c>
    </row>
    <row r="119" spans="1:16" s="61" customFormat="1" ht="30">
      <c r="A119" s="89" t="s">
        <v>133</v>
      </c>
      <c r="B119" s="137"/>
      <c r="C119" s="137"/>
      <c r="D119" s="179">
        <v>338</v>
      </c>
      <c r="E119" s="180" t="s">
        <v>113</v>
      </c>
      <c r="F119" s="183" t="s">
        <v>247</v>
      </c>
      <c r="G119" s="183" t="s">
        <v>10</v>
      </c>
      <c r="H119" s="182" t="s">
        <v>10</v>
      </c>
      <c r="I119" s="139">
        <f>I120</f>
        <v>1</v>
      </c>
      <c r="J119" s="11"/>
      <c r="K119" s="11"/>
      <c r="L119" s="11"/>
      <c r="O119" s="206"/>
      <c r="P119" s="139">
        <f>P120</f>
        <v>1</v>
      </c>
    </row>
    <row r="120" spans="1:16" s="61" customFormat="1" ht="29.25" customHeight="1">
      <c r="A120" s="89" t="s">
        <v>116</v>
      </c>
      <c r="B120" s="137"/>
      <c r="C120" s="137"/>
      <c r="D120" s="97">
        <v>338</v>
      </c>
      <c r="E120" s="146" t="s">
        <v>113</v>
      </c>
      <c r="F120" s="183" t="s">
        <v>247</v>
      </c>
      <c r="G120" s="138" t="s">
        <v>19</v>
      </c>
      <c r="H120" s="15" t="s">
        <v>10</v>
      </c>
      <c r="I120" s="139">
        <v>1</v>
      </c>
      <c r="J120" s="11"/>
      <c r="K120" s="11"/>
      <c r="L120" s="11"/>
      <c r="O120" s="206"/>
      <c r="P120" s="139">
        <v>1</v>
      </c>
    </row>
    <row r="121" spans="1:16" s="61" customFormat="1" ht="15.75" hidden="1">
      <c r="A121" s="140" t="s">
        <v>88</v>
      </c>
      <c r="B121" s="141"/>
      <c r="C121" s="141"/>
      <c r="D121" s="97">
        <v>338</v>
      </c>
      <c r="E121" s="146" t="s">
        <v>113</v>
      </c>
      <c r="F121" s="142" t="s">
        <v>89</v>
      </c>
      <c r="G121" s="142" t="s">
        <v>10</v>
      </c>
      <c r="H121" s="15" t="s">
        <v>10</v>
      </c>
      <c r="I121" s="143">
        <f>I122</f>
        <v>1</v>
      </c>
      <c r="J121" s="11"/>
      <c r="K121" s="11"/>
      <c r="L121" s="11"/>
      <c r="O121" s="206"/>
      <c r="P121" s="143">
        <f>P122</f>
        <v>1</v>
      </c>
    </row>
    <row r="122" spans="1:16" s="61" customFormat="1" ht="30">
      <c r="A122" s="89" t="s">
        <v>248</v>
      </c>
      <c r="B122" s="137"/>
      <c r="C122" s="137"/>
      <c r="D122" s="97">
        <v>338</v>
      </c>
      <c r="E122" s="146" t="s">
        <v>113</v>
      </c>
      <c r="F122" s="138" t="s">
        <v>161</v>
      </c>
      <c r="G122" s="138" t="s">
        <v>10</v>
      </c>
      <c r="H122" s="15" t="s">
        <v>10</v>
      </c>
      <c r="I122" s="139">
        <f>I125</f>
        <v>1</v>
      </c>
      <c r="J122" s="11"/>
      <c r="K122" s="11"/>
      <c r="L122" s="11"/>
      <c r="O122" s="206"/>
      <c r="P122" s="139">
        <f>P125</f>
        <v>1</v>
      </c>
    </row>
    <row r="123" spans="1:16" s="61" customFormat="1" ht="60">
      <c r="A123" s="89" t="s">
        <v>249</v>
      </c>
      <c r="B123" s="137"/>
      <c r="C123" s="137"/>
      <c r="D123" s="97">
        <v>338</v>
      </c>
      <c r="E123" s="146" t="s">
        <v>113</v>
      </c>
      <c r="F123" s="138" t="s">
        <v>161</v>
      </c>
      <c r="G123" s="138" t="s">
        <v>10</v>
      </c>
      <c r="H123" s="15" t="s">
        <v>10</v>
      </c>
      <c r="I123" s="139">
        <f>I124</f>
        <v>1</v>
      </c>
      <c r="J123" s="11"/>
      <c r="K123" s="11"/>
      <c r="L123" s="11"/>
      <c r="O123" s="206"/>
      <c r="P123" s="139">
        <f>P124</f>
        <v>1</v>
      </c>
    </row>
    <row r="124" spans="1:16" s="61" customFormat="1" ht="30">
      <c r="A124" s="89" t="s">
        <v>116</v>
      </c>
      <c r="B124" s="137"/>
      <c r="C124" s="137"/>
      <c r="D124" s="97">
        <v>338</v>
      </c>
      <c r="E124" s="146" t="s">
        <v>113</v>
      </c>
      <c r="F124" s="138" t="s">
        <v>161</v>
      </c>
      <c r="G124" s="138" t="s">
        <v>10</v>
      </c>
      <c r="H124" s="15" t="s">
        <v>19</v>
      </c>
      <c r="I124" s="139">
        <v>1</v>
      </c>
      <c r="J124" s="11"/>
      <c r="K124" s="11"/>
      <c r="L124" s="11"/>
      <c r="O124" s="206"/>
      <c r="P124" s="139">
        <v>1</v>
      </c>
    </row>
    <row r="125" spans="1:16" s="61" customFormat="1" ht="30">
      <c r="A125" s="89" t="s">
        <v>250</v>
      </c>
      <c r="B125" s="137"/>
      <c r="C125" s="137"/>
      <c r="D125" s="97">
        <v>338</v>
      </c>
      <c r="E125" s="146" t="s">
        <v>113</v>
      </c>
      <c r="F125" s="138" t="s">
        <v>162</v>
      </c>
      <c r="G125" s="138" t="s">
        <v>19</v>
      </c>
      <c r="H125" s="15" t="s">
        <v>10</v>
      </c>
      <c r="I125" s="139">
        <v>1</v>
      </c>
      <c r="J125" s="11"/>
      <c r="K125" s="11"/>
      <c r="L125" s="11"/>
      <c r="O125" s="206"/>
      <c r="P125" s="139">
        <v>1</v>
      </c>
    </row>
    <row r="126" spans="1:16" s="61" customFormat="1" ht="31.5" customHeight="1">
      <c r="A126" s="89" t="s">
        <v>134</v>
      </c>
      <c r="B126" s="141"/>
      <c r="C126" s="141"/>
      <c r="D126" s="97">
        <v>338</v>
      </c>
      <c r="E126" s="136" t="s">
        <v>113</v>
      </c>
      <c r="F126" s="142" t="s">
        <v>251</v>
      </c>
      <c r="G126" s="142" t="s">
        <v>10</v>
      </c>
      <c r="H126" s="184" t="s">
        <v>10</v>
      </c>
      <c r="I126" s="143">
        <f>I127</f>
        <v>1</v>
      </c>
      <c r="J126" s="11"/>
      <c r="K126" s="11"/>
      <c r="L126" s="11"/>
      <c r="O126" s="206"/>
      <c r="P126" s="143">
        <f>P127</f>
        <v>1</v>
      </c>
    </row>
    <row r="127" spans="1:16" s="61" customFormat="1" ht="17.25" customHeight="1" hidden="1">
      <c r="A127" s="89" t="s">
        <v>134</v>
      </c>
      <c r="B127" s="137"/>
      <c r="C127" s="137"/>
      <c r="D127" s="97">
        <v>338</v>
      </c>
      <c r="E127" s="136" t="s">
        <v>113</v>
      </c>
      <c r="F127" s="138" t="s">
        <v>90</v>
      </c>
      <c r="G127" s="138" t="s">
        <v>10</v>
      </c>
      <c r="H127" s="184" t="s">
        <v>10</v>
      </c>
      <c r="I127" s="139">
        <f>I128</f>
        <v>1</v>
      </c>
      <c r="J127" s="11"/>
      <c r="K127" s="11"/>
      <c r="L127" s="11"/>
      <c r="O127" s="206"/>
      <c r="P127" s="139">
        <f>P128</f>
        <v>1</v>
      </c>
    </row>
    <row r="128" spans="1:16" s="61" customFormat="1" ht="15.75" customHeight="1">
      <c r="A128" s="89" t="s">
        <v>116</v>
      </c>
      <c r="B128" s="137"/>
      <c r="C128" s="137"/>
      <c r="D128" s="97">
        <v>338</v>
      </c>
      <c r="E128" s="136" t="s">
        <v>113</v>
      </c>
      <c r="F128" s="142" t="s">
        <v>251</v>
      </c>
      <c r="G128" s="138" t="s">
        <v>19</v>
      </c>
      <c r="H128" s="184" t="s">
        <v>10</v>
      </c>
      <c r="I128" s="139">
        <v>1</v>
      </c>
      <c r="J128" s="11"/>
      <c r="K128" s="11"/>
      <c r="L128" s="11"/>
      <c r="O128" s="206"/>
      <c r="P128" s="139">
        <v>1</v>
      </c>
    </row>
    <row r="129" spans="1:16" s="61" customFormat="1" ht="15.75">
      <c r="A129" s="20" t="s">
        <v>55</v>
      </c>
      <c r="B129" s="2"/>
      <c r="C129" s="2"/>
      <c r="D129" s="90">
        <v>338</v>
      </c>
      <c r="E129" s="33" t="s">
        <v>57</v>
      </c>
      <c r="F129" s="33" t="s">
        <v>78</v>
      </c>
      <c r="G129" s="33" t="s">
        <v>10</v>
      </c>
      <c r="H129" s="15" t="s">
        <v>10</v>
      </c>
      <c r="I129" s="27">
        <f>I130+I145</f>
        <v>1055.3</v>
      </c>
      <c r="J129" s="27">
        <f>J130+J146</f>
        <v>0</v>
      </c>
      <c r="K129" s="27">
        <f>K130+K146</f>
        <v>0</v>
      </c>
      <c r="L129" s="27">
        <f>L130+L146</f>
        <v>0</v>
      </c>
      <c r="M129" s="27">
        <f>M130+M146</f>
        <v>0</v>
      </c>
      <c r="N129" s="27">
        <f>N130+N146</f>
        <v>0</v>
      </c>
      <c r="O129" s="27">
        <f>O130+O145</f>
        <v>0</v>
      </c>
      <c r="P129" s="27">
        <f>P130+P145</f>
        <v>1055.3</v>
      </c>
    </row>
    <row r="130" spans="1:16" s="61" customFormat="1" ht="15.75">
      <c r="A130" s="93" t="s">
        <v>56</v>
      </c>
      <c r="B130" s="145"/>
      <c r="C130" s="145"/>
      <c r="D130" s="97">
        <v>338</v>
      </c>
      <c r="E130" s="146" t="s">
        <v>58</v>
      </c>
      <c r="F130" s="146" t="s">
        <v>78</v>
      </c>
      <c r="G130" s="146" t="s">
        <v>10</v>
      </c>
      <c r="H130" s="15" t="s">
        <v>10</v>
      </c>
      <c r="I130" s="88">
        <f>I131+I140</f>
        <v>1053.6</v>
      </c>
      <c r="J130" s="88">
        <f aca="true" t="shared" si="11" ref="J130:P130">J131+J140</f>
        <v>0</v>
      </c>
      <c r="K130" s="88">
        <f t="shared" si="11"/>
        <v>0</v>
      </c>
      <c r="L130" s="88">
        <f t="shared" si="11"/>
        <v>0</v>
      </c>
      <c r="M130" s="88">
        <f t="shared" si="11"/>
        <v>0</v>
      </c>
      <c r="N130" s="88">
        <f t="shared" si="11"/>
        <v>0</v>
      </c>
      <c r="O130" s="88">
        <f t="shared" si="11"/>
        <v>0</v>
      </c>
      <c r="P130" s="88">
        <f t="shared" si="11"/>
        <v>1053.6</v>
      </c>
    </row>
    <row r="131" spans="1:16" s="61" customFormat="1" ht="29.25" customHeight="1">
      <c r="A131" s="93" t="s">
        <v>177</v>
      </c>
      <c r="B131" s="145"/>
      <c r="C131" s="145"/>
      <c r="D131" s="97">
        <v>338</v>
      </c>
      <c r="E131" s="146" t="s">
        <v>58</v>
      </c>
      <c r="F131" s="146" t="s">
        <v>91</v>
      </c>
      <c r="G131" s="146" t="s">
        <v>10</v>
      </c>
      <c r="H131" s="15" t="s">
        <v>10</v>
      </c>
      <c r="I131" s="88">
        <f>I132+I134+I136+I138</f>
        <v>1018.6</v>
      </c>
      <c r="J131" s="88">
        <f aca="true" t="shared" si="12" ref="J131:O131">J132+J134+J136+J138</f>
        <v>0</v>
      </c>
      <c r="K131" s="88">
        <f t="shared" si="12"/>
        <v>0</v>
      </c>
      <c r="L131" s="88">
        <f t="shared" si="12"/>
        <v>0</v>
      </c>
      <c r="M131" s="88">
        <f t="shared" si="12"/>
        <v>0</v>
      </c>
      <c r="N131" s="88">
        <f t="shared" si="12"/>
        <v>0</v>
      </c>
      <c r="O131" s="88">
        <f t="shared" si="12"/>
        <v>0</v>
      </c>
      <c r="P131" s="88">
        <f>P132+P134+P136+P138</f>
        <v>1018.6</v>
      </c>
    </row>
    <row r="132" spans="1:16" s="61" customFormat="1" ht="43.5" customHeight="1">
      <c r="A132" s="93" t="s">
        <v>178</v>
      </c>
      <c r="B132" s="145"/>
      <c r="C132" s="145"/>
      <c r="D132" s="97">
        <v>338</v>
      </c>
      <c r="E132" s="146" t="s">
        <v>58</v>
      </c>
      <c r="F132" s="146" t="s">
        <v>179</v>
      </c>
      <c r="G132" s="146" t="s">
        <v>10</v>
      </c>
      <c r="H132" s="15" t="s">
        <v>10</v>
      </c>
      <c r="I132" s="88">
        <f>I133</f>
        <v>115.6</v>
      </c>
      <c r="J132" s="88">
        <f aca="true" t="shared" si="13" ref="J132:O132">J133</f>
        <v>0</v>
      </c>
      <c r="K132" s="88">
        <f t="shared" si="13"/>
        <v>0</v>
      </c>
      <c r="L132" s="88">
        <f t="shared" si="13"/>
        <v>0</v>
      </c>
      <c r="M132" s="88">
        <f t="shared" si="13"/>
        <v>0</v>
      </c>
      <c r="N132" s="88">
        <f t="shared" si="13"/>
        <v>0</v>
      </c>
      <c r="O132" s="88">
        <f t="shared" si="13"/>
        <v>0</v>
      </c>
      <c r="P132" s="88">
        <f>P133</f>
        <v>115.6</v>
      </c>
    </row>
    <row r="133" spans="1:16" s="61" customFormat="1" ht="30">
      <c r="A133" s="89" t="s">
        <v>116</v>
      </c>
      <c r="B133" s="145"/>
      <c r="C133" s="145"/>
      <c r="D133" s="97">
        <v>338</v>
      </c>
      <c r="E133" s="146" t="s">
        <v>58</v>
      </c>
      <c r="F133" s="146" t="s">
        <v>179</v>
      </c>
      <c r="G133" s="146" t="s">
        <v>19</v>
      </c>
      <c r="H133" s="15" t="s">
        <v>10</v>
      </c>
      <c r="I133" s="88">
        <v>115.6</v>
      </c>
      <c r="J133" s="11"/>
      <c r="K133" s="11"/>
      <c r="L133" s="11"/>
      <c r="O133" s="213"/>
      <c r="P133" s="88">
        <v>115.6</v>
      </c>
    </row>
    <row r="134" spans="1:16" s="61" customFormat="1" ht="30.75" customHeight="1">
      <c r="A134" s="89" t="s">
        <v>277</v>
      </c>
      <c r="B134" s="145"/>
      <c r="C134" s="145"/>
      <c r="D134" s="97">
        <v>338</v>
      </c>
      <c r="E134" s="146" t="s">
        <v>58</v>
      </c>
      <c r="F134" s="146" t="s">
        <v>180</v>
      </c>
      <c r="G134" s="146" t="s">
        <v>10</v>
      </c>
      <c r="H134" s="15" t="s">
        <v>10</v>
      </c>
      <c r="I134" s="88">
        <f>I135</f>
        <v>30</v>
      </c>
      <c r="J134" s="11"/>
      <c r="K134" s="11"/>
      <c r="L134" s="11"/>
      <c r="O134" s="206"/>
      <c r="P134" s="88">
        <f>P135</f>
        <v>30</v>
      </c>
    </row>
    <row r="135" spans="1:16" s="62" customFormat="1" ht="30">
      <c r="A135" s="89" t="s">
        <v>116</v>
      </c>
      <c r="B135" s="147"/>
      <c r="C135" s="147"/>
      <c r="D135" s="97">
        <v>338</v>
      </c>
      <c r="E135" s="146" t="s">
        <v>58</v>
      </c>
      <c r="F135" s="146" t="s">
        <v>180</v>
      </c>
      <c r="G135" s="148" t="s">
        <v>19</v>
      </c>
      <c r="H135" s="15" t="s">
        <v>10</v>
      </c>
      <c r="I135" s="102">
        <v>30</v>
      </c>
      <c r="J135" s="28"/>
      <c r="K135" s="28"/>
      <c r="L135" s="28"/>
      <c r="O135" s="207"/>
      <c r="P135" s="102">
        <v>30</v>
      </c>
    </row>
    <row r="136" spans="1:16" s="62" customFormat="1" ht="15.75" customHeight="1">
      <c r="A136" s="89" t="s">
        <v>276</v>
      </c>
      <c r="B136" s="147"/>
      <c r="C136" s="147"/>
      <c r="D136" s="97">
        <v>338</v>
      </c>
      <c r="E136" s="146" t="s">
        <v>58</v>
      </c>
      <c r="F136" s="146" t="s">
        <v>181</v>
      </c>
      <c r="G136" s="146" t="s">
        <v>10</v>
      </c>
      <c r="H136" s="15" t="s">
        <v>10</v>
      </c>
      <c r="I136" s="102">
        <f>I137</f>
        <v>783</v>
      </c>
      <c r="J136" s="28"/>
      <c r="K136" s="28"/>
      <c r="L136" s="28"/>
      <c r="O136" s="212">
        <f>O137</f>
        <v>0</v>
      </c>
      <c r="P136" s="102">
        <f>P137</f>
        <v>783</v>
      </c>
    </row>
    <row r="137" spans="1:16" s="62" customFormat="1" ht="30">
      <c r="A137" s="89" t="s">
        <v>116</v>
      </c>
      <c r="B137" s="147"/>
      <c r="C137" s="147"/>
      <c r="D137" s="97">
        <v>338</v>
      </c>
      <c r="E137" s="146" t="s">
        <v>58</v>
      </c>
      <c r="F137" s="146" t="s">
        <v>181</v>
      </c>
      <c r="G137" s="148" t="s">
        <v>19</v>
      </c>
      <c r="H137" s="15" t="s">
        <v>10</v>
      </c>
      <c r="I137" s="102">
        <v>783</v>
      </c>
      <c r="J137" s="28"/>
      <c r="K137" s="28"/>
      <c r="L137" s="28"/>
      <c r="O137" s="212"/>
      <c r="P137" s="102">
        <v>783</v>
      </c>
    </row>
    <row r="138" spans="1:16" s="62" customFormat="1" ht="30">
      <c r="A138" s="89" t="s">
        <v>183</v>
      </c>
      <c r="B138" s="147"/>
      <c r="C138" s="147"/>
      <c r="D138" s="97">
        <v>338</v>
      </c>
      <c r="E138" s="146" t="s">
        <v>58</v>
      </c>
      <c r="F138" s="146" t="s">
        <v>182</v>
      </c>
      <c r="G138" s="146" t="s">
        <v>10</v>
      </c>
      <c r="H138" s="15" t="s">
        <v>10</v>
      </c>
      <c r="I138" s="102">
        <f>I139</f>
        <v>90</v>
      </c>
      <c r="J138" s="28"/>
      <c r="K138" s="28"/>
      <c r="L138" s="28"/>
      <c r="O138" s="207"/>
      <c r="P138" s="102">
        <f>P139</f>
        <v>90</v>
      </c>
    </row>
    <row r="139" spans="1:16" s="62" customFormat="1" ht="30">
      <c r="A139" s="89" t="s">
        <v>116</v>
      </c>
      <c r="B139" s="147"/>
      <c r="C139" s="147"/>
      <c r="D139" s="97">
        <v>338</v>
      </c>
      <c r="E139" s="146" t="s">
        <v>58</v>
      </c>
      <c r="F139" s="146" t="s">
        <v>182</v>
      </c>
      <c r="G139" s="148" t="s">
        <v>19</v>
      </c>
      <c r="H139" s="15" t="s">
        <v>10</v>
      </c>
      <c r="I139" s="102">
        <v>90</v>
      </c>
      <c r="J139" s="28"/>
      <c r="K139" s="28"/>
      <c r="L139" s="28"/>
      <c r="O139" s="207"/>
      <c r="P139" s="102">
        <v>90</v>
      </c>
    </row>
    <row r="140" spans="1:16" s="62" customFormat="1" ht="30">
      <c r="A140" s="89" t="s">
        <v>221</v>
      </c>
      <c r="B140" s="147"/>
      <c r="C140" s="147"/>
      <c r="D140" s="97">
        <v>338</v>
      </c>
      <c r="E140" s="146" t="s">
        <v>58</v>
      </c>
      <c r="F140" s="146" t="s">
        <v>77</v>
      </c>
      <c r="G140" s="148" t="s">
        <v>10</v>
      </c>
      <c r="H140" s="15" t="s">
        <v>10</v>
      </c>
      <c r="I140" s="102">
        <f>I141+I143</f>
        <v>35</v>
      </c>
      <c r="J140" s="28"/>
      <c r="K140" s="28"/>
      <c r="L140" s="28"/>
      <c r="O140" s="207"/>
      <c r="P140" s="102">
        <f>P141+P143</f>
        <v>35</v>
      </c>
    </row>
    <row r="141" spans="1:16" s="62" customFormat="1" ht="30">
      <c r="A141" s="89" t="s">
        <v>222</v>
      </c>
      <c r="B141" s="147"/>
      <c r="C141" s="147"/>
      <c r="D141" s="97">
        <v>338</v>
      </c>
      <c r="E141" s="146" t="s">
        <v>58</v>
      </c>
      <c r="F141" s="146" t="s">
        <v>223</v>
      </c>
      <c r="G141" s="148" t="s">
        <v>10</v>
      </c>
      <c r="H141" s="15" t="s">
        <v>10</v>
      </c>
      <c r="I141" s="102">
        <f>I142</f>
        <v>25</v>
      </c>
      <c r="J141" s="28"/>
      <c r="K141" s="28"/>
      <c r="L141" s="28"/>
      <c r="O141" s="207"/>
      <c r="P141" s="102">
        <f>P142</f>
        <v>25</v>
      </c>
    </row>
    <row r="142" spans="1:16" s="62" customFormat="1" ht="30">
      <c r="A142" s="89" t="s">
        <v>116</v>
      </c>
      <c r="B142" s="147"/>
      <c r="C142" s="147"/>
      <c r="D142" s="97">
        <v>338</v>
      </c>
      <c r="E142" s="146" t="s">
        <v>58</v>
      </c>
      <c r="F142" s="146" t="s">
        <v>223</v>
      </c>
      <c r="G142" s="148" t="s">
        <v>19</v>
      </c>
      <c r="H142" s="15" t="s">
        <v>10</v>
      </c>
      <c r="I142" s="102">
        <v>25</v>
      </c>
      <c r="J142" s="28"/>
      <c r="K142" s="28"/>
      <c r="L142" s="28"/>
      <c r="O142" s="207"/>
      <c r="P142" s="102">
        <v>25</v>
      </c>
    </row>
    <row r="143" spans="1:16" s="62" customFormat="1" ht="30">
      <c r="A143" s="89" t="s">
        <v>278</v>
      </c>
      <c r="B143" s="147"/>
      <c r="C143" s="147"/>
      <c r="D143" s="97">
        <v>338</v>
      </c>
      <c r="E143" s="146" t="s">
        <v>58</v>
      </c>
      <c r="F143" s="146" t="s">
        <v>224</v>
      </c>
      <c r="G143" s="148" t="s">
        <v>10</v>
      </c>
      <c r="H143" s="15" t="s">
        <v>10</v>
      </c>
      <c r="I143" s="102">
        <f>I144</f>
        <v>10</v>
      </c>
      <c r="J143" s="28"/>
      <c r="K143" s="28"/>
      <c r="L143" s="28"/>
      <c r="O143" s="207"/>
      <c r="P143" s="102">
        <f>P144</f>
        <v>10</v>
      </c>
    </row>
    <row r="144" spans="1:16" s="62" customFormat="1" ht="30">
      <c r="A144" s="89" t="s">
        <v>116</v>
      </c>
      <c r="B144" s="147"/>
      <c r="C144" s="147"/>
      <c r="D144" s="97">
        <v>338</v>
      </c>
      <c r="E144" s="146" t="s">
        <v>58</v>
      </c>
      <c r="F144" s="146" t="s">
        <v>224</v>
      </c>
      <c r="G144" s="148" t="s">
        <v>19</v>
      </c>
      <c r="H144" s="15" t="s">
        <v>10</v>
      </c>
      <c r="I144" s="102">
        <v>10</v>
      </c>
      <c r="J144" s="28"/>
      <c r="K144" s="28"/>
      <c r="L144" s="28"/>
      <c r="O144" s="207"/>
      <c r="P144" s="102">
        <v>10</v>
      </c>
    </row>
    <row r="145" spans="1:16" s="62" customFormat="1" ht="15.75">
      <c r="A145" s="159" t="s">
        <v>184</v>
      </c>
      <c r="B145" s="160"/>
      <c r="C145" s="160"/>
      <c r="D145" s="154">
        <v>338</v>
      </c>
      <c r="E145" s="161" t="s">
        <v>93</v>
      </c>
      <c r="F145" s="161" t="s">
        <v>78</v>
      </c>
      <c r="G145" s="161" t="s">
        <v>10</v>
      </c>
      <c r="H145" s="15" t="s">
        <v>10</v>
      </c>
      <c r="I145" s="162">
        <f>I146+I155</f>
        <v>1.7</v>
      </c>
      <c r="J145" s="28"/>
      <c r="K145" s="28"/>
      <c r="L145" s="28"/>
      <c r="O145" s="212">
        <f>O146+O155</f>
        <v>0</v>
      </c>
      <c r="P145" s="162">
        <f>P146+P155</f>
        <v>1.7</v>
      </c>
    </row>
    <row r="146" spans="1:16" s="62" customFormat="1" ht="41.25" customHeight="1">
      <c r="A146" s="43" t="s">
        <v>135</v>
      </c>
      <c r="B146" s="5"/>
      <c r="C146" s="5"/>
      <c r="D146" s="41">
        <v>338</v>
      </c>
      <c r="E146" s="31" t="s">
        <v>93</v>
      </c>
      <c r="F146" s="31" t="s">
        <v>94</v>
      </c>
      <c r="G146" s="31" t="s">
        <v>10</v>
      </c>
      <c r="H146" s="15" t="s">
        <v>10</v>
      </c>
      <c r="I146" s="25">
        <f>I148+I153</f>
        <v>0.7</v>
      </c>
      <c r="J146" s="28"/>
      <c r="K146" s="28"/>
      <c r="L146" s="28"/>
      <c r="O146" s="207">
        <f>O148+O153</f>
        <v>0</v>
      </c>
      <c r="P146" s="25">
        <f>P148+P153</f>
        <v>0.7</v>
      </c>
    </row>
    <row r="147" spans="1:16" s="62" customFormat="1" ht="30" hidden="1">
      <c r="A147" s="67" t="s">
        <v>95</v>
      </c>
      <c r="B147" s="5"/>
      <c r="C147" s="5"/>
      <c r="D147" s="41">
        <v>338</v>
      </c>
      <c r="E147" s="31" t="s">
        <v>93</v>
      </c>
      <c r="F147" s="31"/>
      <c r="G147" s="31" t="s">
        <v>10</v>
      </c>
      <c r="H147" s="15" t="s">
        <v>10</v>
      </c>
      <c r="I147" s="25">
        <f>I148</f>
        <v>0.5</v>
      </c>
      <c r="J147" s="28"/>
      <c r="K147" s="28"/>
      <c r="L147" s="28"/>
      <c r="O147" s="207"/>
      <c r="P147" s="25">
        <f>P148</f>
        <v>0.5</v>
      </c>
    </row>
    <row r="148" spans="1:16" s="62" customFormat="1" ht="30">
      <c r="A148" s="18" t="s">
        <v>136</v>
      </c>
      <c r="B148" s="5"/>
      <c r="C148" s="5"/>
      <c r="D148" s="41">
        <v>338</v>
      </c>
      <c r="E148" s="31" t="s">
        <v>93</v>
      </c>
      <c r="F148" s="31" t="s">
        <v>185</v>
      </c>
      <c r="G148" s="31" t="s">
        <v>10</v>
      </c>
      <c r="H148" s="15" t="s">
        <v>10</v>
      </c>
      <c r="I148" s="25">
        <v>0.5</v>
      </c>
      <c r="J148" s="28"/>
      <c r="K148" s="28"/>
      <c r="L148" s="28"/>
      <c r="O148" s="207"/>
      <c r="P148" s="25">
        <v>0.5</v>
      </c>
    </row>
    <row r="149" spans="1:16" s="62" customFormat="1" ht="30">
      <c r="A149" s="18" t="s">
        <v>116</v>
      </c>
      <c r="B149" s="5"/>
      <c r="C149" s="5"/>
      <c r="D149" s="41">
        <v>338</v>
      </c>
      <c r="E149" s="31" t="s">
        <v>93</v>
      </c>
      <c r="F149" s="31" t="s">
        <v>185</v>
      </c>
      <c r="G149" s="31" t="s">
        <v>19</v>
      </c>
      <c r="H149" s="15" t="s">
        <v>10</v>
      </c>
      <c r="I149" s="25">
        <v>0.5</v>
      </c>
      <c r="J149" s="28"/>
      <c r="K149" s="28"/>
      <c r="L149" s="28"/>
      <c r="O149" s="207"/>
      <c r="P149" s="25">
        <v>0.5</v>
      </c>
    </row>
    <row r="150" spans="1:16" s="62" customFormat="1" ht="0.75" customHeight="1">
      <c r="A150" s="67" t="s">
        <v>96</v>
      </c>
      <c r="B150" s="5"/>
      <c r="C150" s="5"/>
      <c r="D150" s="41">
        <v>338</v>
      </c>
      <c r="E150" s="31" t="s">
        <v>93</v>
      </c>
      <c r="F150" s="31"/>
      <c r="G150" s="31" t="s">
        <v>10</v>
      </c>
      <c r="H150" s="15" t="s">
        <v>10</v>
      </c>
      <c r="I150" s="25">
        <f>I151</f>
        <v>0.5</v>
      </c>
      <c r="J150" s="28"/>
      <c r="K150" s="28"/>
      <c r="L150" s="28"/>
      <c r="O150" s="207"/>
      <c r="P150" s="25">
        <f>P151</f>
        <v>0.5</v>
      </c>
    </row>
    <row r="151" spans="1:16" s="62" customFormat="1" ht="90.75" customHeight="1" hidden="1">
      <c r="A151" s="19" t="s">
        <v>137</v>
      </c>
      <c r="B151" s="5"/>
      <c r="C151" s="5"/>
      <c r="D151" s="41">
        <v>338</v>
      </c>
      <c r="E151" s="31" t="s">
        <v>93</v>
      </c>
      <c r="F151" s="31"/>
      <c r="G151" s="31" t="s">
        <v>10</v>
      </c>
      <c r="H151" s="15" t="s">
        <v>10</v>
      </c>
      <c r="I151" s="25">
        <v>0.5</v>
      </c>
      <c r="J151" s="28"/>
      <c r="K151" s="28"/>
      <c r="L151" s="28"/>
      <c r="O151" s="207"/>
      <c r="P151" s="25">
        <v>0.5</v>
      </c>
    </row>
    <row r="152" spans="1:16" s="62" customFormat="1" ht="18.75" customHeight="1" hidden="1">
      <c r="A152" s="18" t="s">
        <v>116</v>
      </c>
      <c r="B152" s="5"/>
      <c r="C152" s="5"/>
      <c r="D152" s="41">
        <v>338</v>
      </c>
      <c r="E152" s="31" t="s">
        <v>93</v>
      </c>
      <c r="F152" s="31"/>
      <c r="G152" s="31" t="s">
        <v>19</v>
      </c>
      <c r="H152" s="15" t="s">
        <v>10</v>
      </c>
      <c r="I152" s="25">
        <v>0.5</v>
      </c>
      <c r="J152" s="28"/>
      <c r="K152" s="28"/>
      <c r="L152" s="28"/>
      <c r="O152" s="207"/>
      <c r="P152" s="25">
        <v>0.5</v>
      </c>
    </row>
    <row r="153" spans="1:16" s="62" customFormat="1" ht="48.75" customHeight="1">
      <c r="A153" s="19" t="s">
        <v>138</v>
      </c>
      <c r="B153" s="5"/>
      <c r="C153" s="5"/>
      <c r="D153" s="41">
        <v>338</v>
      </c>
      <c r="E153" s="31" t="s">
        <v>93</v>
      </c>
      <c r="F153" s="31" t="s">
        <v>186</v>
      </c>
      <c r="G153" s="31" t="s">
        <v>10</v>
      </c>
      <c r="H153" s="15" t="s">
        <v>10</v>
      </c>
      <c r="I153" s="25">
        <f>I154</f>
        <v>0.2</v>
      </c>
      <c r="J153" s="28"/>
      <c r="K153" s="28"/>
      <c r="L153" s="28"/>
      <c r="O153" s="207"/>
      <c r="P153" s="25">
        <f>P154</f>
        <v>0.2</v>
      </c>
    </row>
    <row r="154" spans="1:16" s="62" customFormat="1" ht="30">
      <c r="A154" s="18" t="s">
        <v>116</v>
      </c>
      <c r="B154" s="5"/>
      <c r="C154" s="5"/>
      <c r="D154" s="41">
        <v>338</v>
      </c>
      <c r="E154" s="31" t="s">
        <v>93</v>
      </c>
      <c r="F154" s="31" t="s">
        <v>186</v>
      </c>
      <c r="G154" s="31" t="s">
        <v>19</v>
      </c>
      <c r="H154" s="15" t="s">
        <v>10</v>
      </c>
      <c r="I154" s="25">
        <v>0.2</v>
      </c>
      <c r="J154" s="28"/>
      <c r="K154" s="28"/>
      <c r="L154" s="28"/>
      <c r="O154" s="207"/>
      <c r="P154" s="25">
        <v>0.2</v>
      </c>
    </row>
    <row r="155" spans="1:16" s="62" customFormat="1" ht="30">
      <c r="A155" s="93" t="s">
        <v>13</v>
      </c>
      <c r="B155" s="5"/>
      <c r="C155" s="5"/>
      <c r="D155" s="41"/>
      <c r="E155" s="31" t="s">
        <v>93</v>
      </c>
      <c r="F155" s="31" t="s">
        <v>79</v>
      </c>
      <c r="G155" s="31" t="s">
        <v>10</v>
      </c>
      <c r="H155" s="15"/>
      <c r="I155" s="25">
        <f>I156</f>
        <v>1</v>
      </c>
      <c r="J155" s="28"/>
      <c r="K155" s="28"/>
      <c r="L155" s="28"/>
      <c r="O155" s="212">
        <f>O156</f>
        <v>0</v>
      </c>
      <c r="P155" s="212">
        <f>P156</f>
        <v>1</v>
      </c>
    </row>
    <row r="156" spans="1:16" s="62" customFormat="1" ht="29.25" customHeight="1">
      <c r="A156" s="19" t="s">
        <v>301</v>
      </c>
      <c r="B156" s="5"/>
      <c r="C156" s="5"/>
      <c r="D156" s="41">
        <v>338</v>
      </c>
      <c r="E156" s="31" t="s">
        <v>93</v>
      </c>
      <c r="F156" s="31" t="s">
        <v>302</v>
      </c>
      <c r="G156" s="31" t="s">
        <v>10</v>
      </c>
      <c r="H156" s="15" t="s">
        <v>10</v>
      </c>
      <c r="I156" s="25">
        <f>+I157</f>
        <v>1</v>
      </c>
      <c r="J156" s="28"/>
      <c r="K156" s="28"/>
      <c r="L156" s="28"/>
      <c r="O156" s="212">
        <f>O157</f>
        <v>0</v>
      </c>
      <c r="P156" s="212">
        <f>P157</f>
        <v>1</v>
      </c>
    </row>
    <row r="157" spans="1:16" s="62" customFormat="1" ht="18.75" customHeight="1">
      <c r="A157" s="18" t="s">
        <v>116</v>
      </c>
      <c r="B157" s="31" t="s">
        <v>10</v>
      </c>
      <c r="C157" s="25">
        <v>0.5</v>
      </c>
      <c r="D157" s="41">
        <v>338</v>
      </c>
      <c r="E157" s="31" t="s">
        <v>93</v>
      </c>
      <c r="F157" s="31" t="s">
        <v>303</v>
      </c>
      <c r="G157" s="31" t="s">
        <v>19</v>
      </c>
      <c r="H157" s="15" t="s">
        <v>10</v>
      </c>
      <c r="I157" s="25">
        <v>1</v>
      </c>
      <c r="J157" s="25">
        <v>0.5</v>
      </c>
      <c r="K157" s="28"/>
      <c r="L157" s="28"/>
      <c r="O157" s="212"/>
      <c r="P157" s="212">
        <v>1</v>
      </c>
    </row>
    <row r="158" spans="1:16" s="61" customFormat="1" ht="15.75">
      <c r="A158" s="21" t="s">
        <v>106</v>
      </c>
      <c r="B158" s="10"/>
      <c r="C158" s="10"/>
      <c r="D158" s="41">
        <v>338</v>
      </c>
      <c r="E158" s="34" t="s">
        <v>34</v>
      </c>
      <c r="F158" s="35" t="s">
        <v>78</v>
      </c>
      <c r="G158" s="35" t="s">
        <v>10</v>
      </c>
      <c r="H158" s="15" t="s">
        <v>10</v>
      </c>
      <c r="I158" s="27">
        <f>SUM(I159,I183)</f>
        <v>2400</v>
      </c>
      <c r="J158" s="27">
        <f aca="true" t="shared" si="14" ref="J158:P158">SUM(J159,J183)</f>
        <v>0</v>
      </c>
      <c r="K158" s="27">
        <f t="shared" si="14"/>
        <v>0</v>
      </c>
      <c r="L158" s="27">
        <f t="shared" si="14"/>
        <v>0</v>
      </c>
      <c r="M158" s="27" t="e">
        <f t="shared" si="14"/>
        <v>#VALUE!</v>
      </c>
      <c r="N158" s="27">
        <f t="shared" si="14"/>
        <v>0</v>
      </c>
      <c r="O158" s="27">
        <f t="shared" si="14"/>
        <v>1601.4</v>
      </c>
      <c r="P158" s="27">
        <f t="shared" si="14"/>
        <v>4001.4</v>
      </c>
    </row>
    <row r="159" spans="1:16" ht="15.75">
      <c r="A159" s="21" t="s">
        <v>50</v>
      </c>
      <c r="B159" s="10"/>
      <c r="C159" s="10"/>
      <c r="D159" s="41">
        <v>338</v>
      </c>
      <c r="E159" s="34" t="s">
        <v>49</v>
      </c>
      <c r="F159" s="35" t="s">
        <v>78</v>
      </c>
      <c r="G159" s="35" t="s">
        <v>10</v>
      </c>
      <c r="H159" s="15" t="s">
        <v>10</v>
      </c>
      <c r="I159" s="27">
        <f>I160+I171</f>
        <v>669</v>
      </c>
      <c r="J159" s="3"/>
      <c r="K159" s="3"/>
      <c r="L159" s="3"/>
      <c r="O159" s="205"/>
      <c r="P159" s="27">
        <f>P160+P171</f>
        <v>669</v>
      </c>
    </row>
    <row r="160" spans="1:16" ht="30">
      <c r="A160" s="163" t="s">
        <v>187</v>
      </c>
      <c r="B160" s="85"/>
      <c r="C160" s="85"/>
      <c r="D160" s="97">
        <v>338</v>
      </c>
      <c r="E160" s="54" t="s">
        <v>49</v>
      </c>
      <c r="F160" s="54" t="s">
        <v>92</v>
      </c>
      <c r="G160" s="54" t="s">
        <v>10</v>
      </c>
      <c r="H160" s="15" t="s">
        <v>10</v>
      </c>
      <c r="I160" s="88">
        <f>I161+I163+I168</f>
        <v>509</v>
      </c>
      <c r="J160" s="3"/>
      <c r="K160" s="3"/>
      <c r="L160" s="3"/>
      <c r="O160" s="205"/>
      <c r="P160" s="88">
        <f>P161+P163+P165+P168</f>
        <v>509</v>
      </c>
    </row>
    <row r="161" spans="1:16" ht="15" customHeight="1">
      <c r="A161" s="163" t="s">
        <v>188</v>
      </c>
      <c r="B161" s="87"/>
      <c r="C161" s="87"/>
      <c r="D161" s="164">
        <v>338</v>
      </c>
      <c r="E161" s="54" t="s">
        <v>49</v>
      </c>
      <c r="F161" s="54" t="s">
        <v>189</v>
      </c>
      <c r="G161" s="54" t="s">
        <v>10</v>
      </c>
      <c r="H161" s="15" t="s">
        <v>10</v>
      </c>
      <c r="I161" s="88">
        <v>120</v>
      </c>
      <c r="J161" s="3"/>
      <c r="K161" s="3"/>
      <c r="L161" s="3"/>
      <c r="O161" s="205"/>
      <c r="P161" s="88">
        <v>120</v>
      </c>
    </row>
    <row r="162" spans="1:16" ht="30" customHeight="1">
      <c r="A162" s="18" t="s">
        <v>116</v>
      </c>
      <c r="B162" s="127"/>
      <c r="C162" s="127"/>
      <c r="D162" s="128">
        <v>338</v>
      </c>
      <c r="E162" s="54" t="s">
        <v>49</v>
      </c>
      <c r="F162" s="54" t="s">
        <v>189</v>
      </c>
      <c r="G162" s="54" t="s">
        <v>19</v>
      </c>
      <c r="H162" s="184" t="s">
        <v>10</v>
      </c>
      <c r="I162" s="88">
        <v>120</v>
      </c>
      <c r="J162" s="3"/>
      <c r="K162" s="3"/>
      <c r="L162" s="3"/>
      <c r="O162" s="205"/>
      <c r="P162" s="88">
        <v>120</v>
      </c>
    </row>
    <row r="163" spans="1:16" ht="30.75" customHeight="1">
      <c r="A163" s="163" t="s">
        <v>280</v>
      </c>
      <c r="B163" s="127"/>
      <c r="C163" s="127"/>
      <c r="D163" s="128">
        <v>338</v>
      </c>
      <c r="E163" s="54" t="s">
        <v>49</v>
      </c>
      <c r="F163" s="54" t="s">
        <v>270</v>
      </c>
      <c r="G163" s="54" t="s">
        <v>10</v>
      </c>
      <c r="H163" s="184" t="s">
        <v>10</v>
      </c>
      <c r="I163" s="88">
        <f>I164</f>
        <v>22</v>
      </c>
      <c r="J163" s="3"/>
      <c r="K163" s="3"/>
      <c r="L163" s="3"/>
      <c r="O163" s="205"/>
      <c r="P163" s="88">
        <f>P164</f>
        <v>22</v>
      </c>
    </row>
    <row r="164" spans="1:20" s="80" customFormat="1" ht="30.75" customHeight="1">
      <c r="A164" s="18" t="s">
        <v>116</v>
      </c>
      <c r="B164" s="77"/>
      <c r="C164" s="77"/>
      <c r="D164" s="41">
        <v>338</v>
      </c>
      <c r="E164" s="201" t="s">
        <v>49</v>
      </c>
      <c r="F164" s="202" t="s">
        <v>270</v>
      </c>
      <c r="G164" s="202" t="s">
        <v>19</v>
      </c>
      <c r="H164" s="203" t="s">
        <v>10</v>
      </c>
      <c r="I164" s="204">
        <v>22</v>
      </c>
      <c r="J164" s="79"/>
      <c r="K164" s="79"/>
      <c r="L164" s="79"/>
      <c r="O164" s="208"/>
      <c r="P164" s="204">
        <v>22</v>
      </c>
      <c r="Q164" s="81"/>
      <c r="R164" s="81"/>
      <c r="S164" s="81"/>
      <c r="T164" s="81"/>
    </row>
    <row r="165" spans="1:20" s="80" customFormat="1" ht="0.75" customHeight="1">
      <c r="A165" s="18" t="s">
        <v>295</v>
      </c>
      <c r="B165" s="77"/>
      <c r="C165" s="77"/>
      <c r="D165" s="41"/>
      <c r="E165" s="201" t="s">
        <v>49</v>
      </c>
      <c r="F165" s="202" t="s">
        <v>270</v>
      </c>
      <c r="G165" s="202" t="s">
        <v>10</v>
      </c>
      <c r="H165" s="203"/>
      <c r="I165" s="204">
        <f>I166</f>
        <v>0</v>
      </c>
      <c r="J165" s="204">
        <f aca="true" t="shared" si="15" ref="J165:O165">J166</f>
        <v>0</v>
      </c>
      <c r="K165" s="204">
        <f t="shared" si="15"/>
        <v>0</v>
      </c>
      <c r="L165" s="204">
        <f t="shared" si="15"/>
        <v>0</v>
      </c>
      <c r="M165" s="204">
        <f t="shared" si="15"/>
        <v>0</v>
      </c>
      <c r="N165" s="204">
        <f t="shared" si="15"/>
        <v>0</v>
      </c>
      <c r="O165" s="204">
        <f t="shared" si="15"/>
        <v>0</v>
      </c>
      <c r="P165" s="204">
        <f>P166</f>
        <v>0</v>
      </c>
      <c r="Q165" s="81"/>
      <c r="R165" s="81"/>
      <c r="S165" s="81"/>
      <c r="T165" s="81"/>
    </row>
    <row r="166" spans="1:16" ht="30" customHeight="1" hidden="1">
      <c r="A166" s="163" t="s">
        <v>280</v>
      </c>
      <c r="B166" s="22"/>
      <c r="C166" s="22"/>
      <c r="D166" s="41">
        <v>338</v>
      </c>
      <c r="E166" s="201" t="s">
        <v>49</v>
      </c>
      <c r="F166" s="202" t="s">
        <v>270</v>
      </c>
      <c r="G166" s="38" t="s">
        <v>10</v>
      </c>
      <c r="H166" s="15" t="s">
        <v>10</v>
      </c>
      <c r="I166" s="25">
        <f>I167</f>
        <v>0</v>
      </c>
      <c r="J166" s="25">
        <f aca="true" t="shared" si="16" ref="J166:O166">J167</f>
        <v>0</v>
      </c>
      <c r="K166" s="25">
        <f t="shared" si="16"/>
        <v>0</v>
      </c>
      <c r="L166" s="25">
        <f t="shared" si="16"/>
        <v>0</v>
      </c>
      <c r="M166" s="25">
        <f t="shared" si="16"/>
        <v>0</v>
      </c>
      <c r="N166" s="25">
        <f t="shared" si="16"/>
        <v>0</v>
      </c>
      <c r="O166" s="25">
        <f t="shared" si="16"/>
        <v>0</v>
      </c>
      <c r="P166" s="25">
        <f>P167</f>
        <v>0</v>
      </c>
    </row>
    <row r="167" spans="1:16" ht="30" customHeight="1" hidden="1">
      <c r="A167" s="18" t="s">
        <v>116</v>
      </c>
      <c r="B167" s="22"/>
      <c r="C167" s="22"/>
      <c r="D167" s="41">
        <v>338</v>
      </c>
      <c r="E167" s="201" t="s">
        <v>49</v>
      </c>
      <c r="F167" s="202" t="s">
        <v>270</v>
      </c>
      <c r="G167" s="38" t="s">
        <v>19</v>
      </c>
      <c r="H167" s="15" t="s">
        <v>10</v>
      </c>
      <c r="I167" s="25"/>
      <c r="J167" s="3"/>
      <c r="K167" s="3"/>
      <c r="L167" s="3"/>
      <c r="O167" s="211"/>
      <c r="P167" s="25"/>
    </row>
    <row r="168" spans="1:16" ht="30" customHeight="1">
      <c r="A168" s="18" t="s">
        <v>295</v>
      </c>
      <c r="B168" s="77"/>
      <c r="C168" s="77"/>
      <c r="D168" s="41"/>
      <c r="E168" s="201" t="s">
        <v>49</v>
      </c>
      <c r="F168" s="202" t="s">
        <v>300</v>
      </c>
      <c r="G168" s="38" t="s">
        <v>10</v>
      </c>
      <c r="H168" s="15"/>
      <c r="I168" s="25">
        <f>I169</f>
        <v>367</v>
      </c>
      <c r="J168" s="3"/>
      <c r="K168" s="3"/>
      <c r="L168" s="3"/>
      <c r="O168" s="25"/>
      <c r="P168" s="25">
        <v>367</v>
      </c>
    </row>
    <row r="169" spans="1:16" ht="30" customHeight="1">
      <c r="A169" s="163" t="s">
        <v>280</v>
      </c>
      <c r="B169" s="22"/>
      <c r="C169" s="22"/>
      <c r="D169" s="41">
        <v>338</v>
      </c>
      <c r="E169" s="201" t="s">
        <v>49</v>
      </c>
      <c r="F169" s="202" t="s">
        <v>300</v>
      </c>
      <c r="G169" s="38" t="s">
        <v>10</v>
      </c>
      <c r="H169" s="15"/>
      <c r="I169" s="25">
        <f>I170</f>
        <v>367</v>
      </c>
      <c r="J169" s="3"/>
      <c r="K169" s="3"/>
      <c r="L169" s="3"/>
      <c r="O169" s="25"/>
      <c r="P169" s="25">
        <v>367</v>
      </c>
    </row>
    <row r="170" spans="1:16" ht="30" customHeight="1">
      <c r="A170" s="18" t="s">
        <v>116</v>
      </c>
      <c r="B170" s="22"/>
      <c r="C170" s="22"/>
      <c r="D170" s="41">
        <v>338</v>
      </c>
      <c r="E170" s="201" t="s">
        <v>49</v>
      </c>
      <c r="F170" s="202" t="s">
        <v>300</v>
      </c>
      <c r="G170" s="38" t="s">
        <v>19</v>
      </c>
      <c r="H170" s="15"/>
      <c r="I170" s="25">
        <v>367</v>
      </c>
      <c r="J170" s="3"/>
      <c r="K170" s="3"/>
      <c r="L170" s="3"/>
      <c r="O170" s="25"/>
      <c r="P170" s="25">
        <v>367</v>
      </c>
    </row>
    <row r="171" spans="1:16" s="61" customFormat="1" ht="30">
      <c r="A171" s="191" t="s">
        <v>253</v>
      </c>
      <c r="B171" s="192"/>
      <c r="C171" s="192"/>
      <c r="D171" s="97">
        <v>338</v>
      </c>
      <c r="E171" s="78" t="s">
        <v>49</v>
      </c>
      <c r="F171" s="193" t="s">
        <v>75</v>
      </c>
      <c r="G171" s="193" t="s">
        <v>10</v>
      </c>
      <c r="H171" s="15" t="s">
        <v>10</v>
      </c>
      <c r="I171" s="196">
        <f>I172+I174+I176+I178+I180</f>
        <v>160</v>
      </c>
      <c r="J171" s="11"/>
      <c r="K171" s="11"/>
      <c r="L171" s="11"/>
      <c r="O171" s="206"/>
      <c r="P171" s="196">
        <f>P172+P174+P176+P178+P180</f>
        <v>160</v>
      </c>
    </row>
    <row r="172" spans="1:16" s="61" customFormat="1" ht="15.75">
      <c r="A172" s="194" t="s">
        <v>254</v>
      </c>
      <c r="B172" s="173"/>
      <c r="C172" s="173"/>
      <c r="D172" s="97">
        <v>338</v>
      </c>
      <c r="E172" s="38" t="s">
        <v>49</v>
      </c>
      <c r="F172" s="195" t="s">
        <v>255</v>
      </c>
      <c r="G172" s="195" t="s">
        <v>10</v>
      </c>
      <c r="H172" s="15" t="s">
        <v>10</v>
      </c>
      <c r="I172" s="197">
        <f>I173</f>
        <v>10</v>
      </c>
      <c r="J172" s="11"/>
      <c r="K172" s="11"/>
      <c r="L172" s="11"/>
      <c r="O172" s="206"/>
      <c r="P172" s="197">
        <f>P173</f>
        <v>10</v>
      </c>
    </row>
    <row r="173" spans="1:16" s="61" customFormat="1" ht="29.25" customHeight="1">
      <c r="A173" s="89" t="s">
        <v>116</v>
      </c>
      <c r="B173" s="173"/>
      <c r="C173" s="173"/>
      <c r="D173" s="97">
        <v>338</v>
      </c>
      <c r="E173" s="38" t="s">
        <v>49</v>
      </c>
      <c r="F173" s="195" t="s">
        <v>255</v>
      </c>
      <c r="G173" s="195" t="s">
        <v>19</v>
      </c>
      <c r="H173" s="15" t="s">
        <v>10</v>
      </c>
      <c r="I173" s="197">
        <v>10</v>
      </c>
      <c r="J173" s="11"/>
      <c r="K173" s="11"/>
      <c r="L173" s="11"/>
      <c r="O173" s="206"/>
      <c r="P173" s="197">
        <v>10</v>
      </c>
    </row>
    <row r="174" spans="1:16" s="61" customFormat="1" ht="15.75" hidden="1">
      <c r="A174" s="89" t="s">
        <v>256</v>
      </c>
      <c r="B174" s="173"/>
      <c r="C174" s="173"/>
      <c r="D174" s="97">
        <v>338</v>
      </c>
      <c r="E174" s="38" t="s">
        <v>49</v>
      </c>
      <c r="F174" s="195" t="s">
        <v>257</v>
      </c>
      <c r="G174" s="195" t="s">
        <v>10</v>
      </c>
      <c r="H174" s="15" t="s">
        <v>10</v>
      </c>
      <c r="I174" s="197">
        <f>I175</f>
        <v>0</v>
      </c>
      <c r="J174" s="11"/>
      <c r="K174" s="11"/>
      <c r="L174" s="11"/>
      <c r="O174" s="206"/>
      <c r="P174" s="197">
        <f>P175</f>
        <v>0</v>
      </c>
    </row>
    <row r="175" spans="1:16" s="61" customFormat="1" ht="30" hidden="1">
      <c r="A175" s="89" t="s">
        <v>116</v>
      </c>
      <c r="B175" s="173"/>
      <c r="C175" s="173"/>
      <c r="D175" s="97">
        <v>338</v>
      </c>
      <c r="E175" s="38" t="s">
        <v>49</v>
      </c>
      <c r="F175" s="195" t="s">
        <v>257</v>
      </c>
      <c r="G175" s="195" t="s">
        <v>19</v>
      </c>
      <c r="H175" s="15" t="s">
        <v>10</v>
      </c>
      <c r="I175" s="197"/>
      <c r="J175" s="11"/>
      <c r="K175" s="11"/>
      <c r="L175" s="11"/>
      <c r="O175" s="206"/>
      <c r="P175" s="197"/>
    </row>
    <row r="176" spans="1:16" s="61" customFormat="1" ht="15.75" hidden="1">
      <c r="A176" s="89" t="s">
        <v>258</v>
      </c>
      <c r="B176" s="173"/>
      <c r="C176" s="173"/>
      <c r="D176" s="97">
        <v>338</v>
      </c>
      <c r="E176" s="38" t="s">
        <v>49</v>
      </c>
      <c r="F176" s="195" t="s">
        <v>259</v>
      </c>
      <c r="G176" s="195" t="s">
        <v>10</v>
      </c>
      <c r="H176" s="15" t="s">
        <v>10</v>
      </c>
      <c r="I176" s="197">
        <f>I177</f>
        <v>0</v>
      </c>
      <c r="J176" s="11"/>
      <c r="K176" s="11"/>
      <c r="L176" s="11"/>
      <c r="O176" s="206"/>
      <c r="P176" s="197">
        <f>P177</f>
        <v>0</v>
      </c>
    </row>
    <row r="177" spans="1:16" s="61" customFormat="1" ht="30" hidden="1">
      <c r="A177" s="89" t="s">
        <v>116</v>
      </c>
      <c r="B177" s="173"/>
      <c r="C177" s="173"/>
      <c r="D177" s="179">
        <v>338</v>
      </c>
      <c r="E177" s="195" t="s">
        <v>49</v>
      </c>
      <c r="F177" s="195" t="s">
        <v>259</v>
      </c>
      <c r="G177" s="195" t="s">
        <v>19</v>
      </c>
      <c r="H177" s="15" t="s">
        <v>10</v>
      </c>
      <c r="I177" s="197"/>
      <c r="J177" s="11"/>
      <c r="K177" s="11"/>
      <c r="L177" s="11"/>
      <c r="O177" s="206"/>
      <c r="P177" s="197"/>
    </row>
    <row r="178" spans="1:16" s="61" customFormat="1" ht="18.75" customHeight="1">
      <c r="A178" s="89" t="s">
        <v>258</v>
      </c>
      <c r="B178" s="173"/>
      <c r="C178" s="173"/>
      <c r="D178" s="179">
        <v>338</v>
      </c>
      <c r="E178" s="195" t="s">
        <v>49</v>
      </c>
      <c r="F178" s="195" t="s">
        <v>259</v>
      </c>
      <c r="G178" s="195" t="s">
        <v>10</v>
      </c>
      <c r="H178" s="15"/>
      <c r="I178" s="197">
        <f>I179</f>
        <v>150</v>
      </c>
      <c r="J178" s="11"/>
      <c r="K178" s="11"/>
      <c r="L178" s="11"/>
      <c r="O178" s="206"/>
      <c r="P178" s="197">
        <f>P179</f>
        <v>150</v>
      </c>
    </row>
    <row r="179" spans="1:16" s="61" customFormat="1" ht="34.5" customHeight="1">
      <c r="A179" s="89" t="s">
        <v>116</v>
      </c>
      <c r="B179" s="173"/>
      <c r="C179" s="173"/>
      <c r="D179" s="179">
        <v>338</v>
      </c>
      <c r="E179" s="195" t="s">
        <v>49</v>
      </c>
      <c r="F179" s="195" t="s">
        <v>259</v>
      </c>
      <c r="G179" s="195" t="s">
        <v>19</v>
      </c>
      <c r="H179" s="15"/>
      <c r="I179" s="197">
        <v>150</v>
      </c>
      <c r="J179" s="11"/>
      <c r="K179" s="11"/>
      <c r="L179" s="11"/>
      <c r="O179" s="206"/>
      <c r="P179" s="197">
        <v>150</v>
      </c>
    </row>
    <row r="180" spans="1:16" s="61" customFormat="1" ht="34.5" customHeight="1" hidden="1">
      <c r="A180" s="89" t="s">
        <v>265</v>
      </c>
      <c r="B180" s="173"/>
      <c r="C180" s="173"/>
      <c r="D180" s="179"/>
      <c r="E180" s="195" t="s">
        <v>49</v>
      </c>
      <c r="F180" s="193" t="s">
        <v>75</v>
      </c>
      <c r="G180" s="195" t="s">
        <v>10</v>
      </c>
      <c r="H180" s="15"/>
      <c r="I180" s="197">
        <f>I181</f>
        <v>0</v>
      </c>
      <c r="J180" s="11"/>
      <c r="K180" s="11"/>
      <c r="L180" s="11"/>
      <c r="O180" s="206"/>
      <c r="P180" s="206"/>
    </row>
    <row r="181" spans="1:16" s="61" customFormat="1" ht="21" customHeight="1" hidden="1">
      <c r="A181" s="89" t="s">
        <v>266</v>
      </c>
      <c r="B181" s="173"/>
      <c r="C181" s="173"/>
      <c r="D181" s="179"/>
      <c r="E181" s="195" t="s">
        <v>49</v>
      </c>
      <c r="F181" s="195" t="s">
        <v>267</v>
      </c>
      <c r="G181" s="195" t="s">
        <v>10</v>
      </c>
      <c r="H181" s="15"/>
      <c r="I181" s="197">
        <f>I182</f>
        <v>0</v>
      </c>
      <c r="J181" s="11"/>
      <c r="K181" s="11"/>
      <c r="L181" s="11"/>
      <c r="O181" s="206"/>
      <c r="P181" s="206"/>
    </row>
    <row r="182" spans="1:16" s="61" customFormat="1" ht="19.5" customHeight="1" hidden="1">
      <c r="A182" s="89" t="s">
        <v>116</v>
      </c>
      <c r="B182" s="173"/>
      <c r="C182" s="173"/>
      <c r="D182" s="179"/>
      <c r="E182" s="195" t="s">
        <v>49</v>
      </c>
      <c r="F182" s="195" t="s">
        <v>267</v>
      </c>
      <c r="G182" s="195" t="s">
        <v>19</v>
      </c>
      <c r="H182" s="15"/>
      <c r="I182" s="197"/>
      <c r="J182" s="11"/>
      <c r="K182" s="11"/>
      <c r="L182" s="11"/>
      <c r="O182" s="206"/>
      <c r="P182" s="206"/>
    </row>
    <row r="183" spans="1:16" ht="15.75">
      <c r="A183" s="21" t="s">
        <v>51</v>
      </c>
      <c r="B183" s="10"/>
      <c r="C183" s="10"/>
      <c r="D183" s="41">
        <v>338</v>
      </c>
      <c r="E183" s="34" t="s">
        <v>52</v>
      </c>
      <c r="F183" s="35" t="s">
        <v>78</v>
      </c>
      <c r="G183" s="35" t="s">
        <v>10</v>
      </c>
      <c r="H183" s="15" t="s">
        <v>10</v>
      </c>
      <c r="I183" s="27">
        <f>I185+I188+I195</f>
        <v>1731</v>
      </c>
      <c r="J183" s="27">
        <f aca="true" t="shared" si="17" ref="J183:P183">J185+J188+J195</f>
        <v>0</v>
      </c>
      <c r="K183" s="27">
        <f t="shared" si="17"/>
        <v>0</v>
      </c>
      <c r="L183" s="27">
        <f t="shared" si="17"/>
        <v>0</v>
      </c>
      <c r="M183" s="27" t="e">
        <f t="shared" si="17"/>
        <v>#VALUE!</v>
      </c>
      <c r="N183" s="27">
        <f t="shared" si="17"/>
        <v>0</v>
      </c>
      <c r="O183" s="27">
        <f t="shared" si="17"/>
        <v>1601.4</v>
      </c>
      <c r="P183" s="27">
        <f t="shared" si="17"/>
        <v>3332.4</v>
      </c>
    </row>
    <row r="184" spans="1:16" ht="0.75" customHeight="1">
      <c r="A184" s="17" t="s">
        <v>59</v>
      </c>
      <c r="B184" s="10"/>
      <c r="C184" s="10"/>
      <c r="D184" s="41">
        <v>338</v>
      </c>
      <c r="E184" s="34" t="s">
        <v>52</v>
      </c>
      <c r="F184" s="35" t="s">
        <v>78</v>
      </c>
      <c r="G184" s="35" t="s">
        <v>10</v>
      </c>
      <c r="H184" s="15" t="s">
        <v>10</v>
      </c>
      <c r="I184" s="27">
        <f>I185+I188</f>
        <v>12</v>
      </c>
      <c r="J184" s="3"/>
      <c r="K184" s="3"/>
      <c r="L184" s="3"/>
      <c r="O184" s="205"/>
      <c r="P184" s="205"/>
    </row>
    <row r="185" spans="1:16" ht="27.75" customHeight="1">
      <c r="A185" s="95" t="s">
        <v>190</v>
      </c>
      <c r="B185" s="52"/>
      <c r="C185" s="52"/>
      <c r="D185" s="96">
        <v>338</v>
      </c>
      <c r="E185" s="53" t="s">
        <v>52</v>
      </c>
      <c r="F185" s="54" t="s">
        <v>91</v>
      </c>
      <c r="G185" s="54" t="s">
        <v>10</v>
      </c>
      <c r="H185" s="15" t="s">
        <v>10</v>
      </c>
      <c r="I185" s="55">
        <f>I186</f>
        <v>12</v>
      </c>
      <c r="J185" s="3"/>
      <c r="K185" s="3"/>
      <c r="L185" s="3"/>
      <c r="M185" s="214" t="s">
        <v>48</v>
      </c>
      <c r="O185" s="205"/>
      <c r="P185" s="55">
        <f>P186</f>
        <v>12</v>
      </c>
    </row>
    <row r="186" spans="1:16" s="63" customFormat="1" ht="15.75">
      <c r="A186" s="93" t="s">
        <v>191</v>
      </c>
      <c r="B186" s="52"/>
      <c r="C186" s="52"/>
      <c r="D186" s="96">
        <v>338</v>
      </c>
      <c r="E186" s="53" t="s">
        <v>52</v>
      </c>
      <c r="F186" s="54" t="s">
        <v>192</v>
      </c>
      <c r="G186" s="54" t="s">
        <v>10</v>
      </c>
      <c r="H186" s="15" t="s">
        <v>10</v>
      </c>
      <c r="I186" s="55">
        <f>I187</f>
        <v>12</v>
      </c>
      <c r="J186" s="56"/>
      <c r="K186" s="56"/>
      <c r="L186" s="56"/>
      <c r="M186" s="214"/>
      <c r="O186" s="209"/>
      <c r="P186" s="55">
        <f>P187</f>
        <v>12</v>
      </c>
    </row>
    <row r="187" spans="1:16" s="63" customFormat="1" ht="30">
      <c r="A187" s="51" t="s">
        <v>116</v>
      </c>
      <c r="B187" s="52"/>
      <c r="C187" s="52"/>
      <c r="D187" s="96">
        <v>338</v>
      </c>
      <c r="E187" s="53" t="s">
        <v>52</v>
      </c>
      <c r="F187" s="54" t="s">
        <v>192</v>
      </c>
      <c r="G187" s="54" t="s">
        <v>19</v>
      </c>
      <c r="H187" s="15" t="s">
        <v>10</v>
      </c>
      <c r="I187" s="55">
        <v>12</v>
      </c>
      <c r="J187" s="56"/>
      <c r="K187" s="56"/>
      <c r="L187" s="56"/>
      <c r="M187" s="214"/>
      <c r="O187" s="209"/>
      <c r="P187" s="55">
        <v>12</v>
      </c>
    </row>
    <row r="188" spans="1:17" ht="30" hidden="1">
      <c r="A188" s="84" t="s">
        <v>108</v>
      </c>
      <c r="B188" s="85"/>
      <c r="C188" s="85"/>
      <c r="D188" s="41">
        <v>338</v>
      </c>
      <c r="E188" s="37" t="s">
        <v>52</v>
      </c>
      <c r="F188" s="37" t="s">
        <v>92</v>
      </c>
      <c r="G188" s="37" t="s">
        <v>10</v>
      </c>
      <c r="H188" s="15" t="s">
        <v>10</v>
      </c>
      <c r="I188" s="86">
        <f>I189+I191+I193</f>
        <v>0</v>
      </c>
      <c r="J188" s="3"/>
      <c r="K188" s="3"/>
      <c r="L188" s="3"/>
      <c r="M188" s="214"/>
      <c r="O188" s="205"/>
      <c r="P188" s="205"/>
      <c r="Q188" s="60" t="s">
        <v>74</v>
      </c>
    </row>
    <row r="189" spans="1:16" s="63" customFormat="1" ht="15.75" hidden="1">
      <c r="A189" s="93" t="s">
        <v>123</v>
      </c>
      <c r="B189" s="87"/>
      <c r="C189" s="87"/>
      <c r="D189" s="41">
        <v>338</v>
      </c>
      <c r="E189" s="54" t="s">
        <v>52</v>
      </c>
      <c r="F189" s="94"/>
      <c r="G189" s="54" t="s">
        <v>10</v>
      </c>
      <c r="H189" s="15" t="s">
        <v>10</v>
      </c>
      <c r="I189" s="88">
        <f>I190</f>
        <v>0</v>
      </c>
      <c r="J189" s="56"/>
      <c r="K189" s="56"/>
      <c r="L189" s="56"/>
      <c r="M189" s="215"/>
      <c r="O189" s="209"/>
      <c r="P189" s="209"/>
    </row>
    <row r="190" spans="1:16" s="63" customFormat="1" ht="30" hidden="1">
      <c r="A190" s="18" t="s">
        <v>116</v>
      </c>
      <c r="B190" s="87"/>
      <c r="C190" s="87"/>
      <c r="D190" s="41">
        <v>338</v>
      </c>
      <c r="E190" s="54" t="s">
        <v>52</v>
      </c>
      <c r="F190" s="94"/>
      <c r="G190" s="54" t="s">
        <v>19</v>
      </c>
      <c r="H190" s="15" t="s">
        <v>10</v>
      </c>
      <c r="I190" s="88"/>
      <c r="J190" s="56"/>
      <c r="K190" s="56"/>
      <c r="L190" s="56"/>
      <c r="M190" s="215"/>
      <c r="O190" s="209"/>
      <c r="P190" s="209"/>
    </row>
    <row r="191" spans="1:16" s="63" customFormat="1" ht="0.75" customHeight="1" hidden="1">
      <c r="A191" s="89" t="s">
        <v>124</v>
      </c>
      <c r="B191" s="87"/>
      <c r="C191" s="87"/>
      <c r="D191" s="41">
        <v>338</v>
      </c>
      <c r="E191" s="54" t="s">
        <v>52</v>
      </c>
      <c r="F191" s="94"/>
      <c r="G191" s="54" t="s">
        <v>10</v>
      </c>
      <c r="H191" s="15" t="s">
        <v>10</v>
      </c>
      <c r="I191" s="88"/>
      <c r="J191" s="56"/>
      <c r="K191" s="56"/>
      <c r="L191" s="56"/>
      <c r="M191" s="215"/>
      <c r="O191" s="209"/>
      <c r="P191" s="209"/>
    </row>
    <row r="192" spans="1:16" s="63" customFormat="1" ht="30" hidden="1">
      <c r="A192" s="18" t="s">
        <v>116</v>
      </c>
      <c r="B192" s="87"/>
      <c r="C192" s="87"/>
      <c r="D192" s="41">
        <v>338</v>
      </c>
      <c r="E192" s="54" t="s">
        <v>52</v>
      </c>
      <c r="F192" s="94"/>
      <c r="G192" s="54" t="s">
        <v>19</v>
      </c>
      <c r="H192" s="15" t="s">
        <v>10</v>
      </c>
      <c r="I192" s="88"/>
      <c r="J192" s="56"/>
      <c r="K192" s="56"/>
      <c r="L192" s="56"/>
      <c r="M192" s="215"/>
      <c r="O192" s="209"/>
      <c r="P192" s="209"/>
    </row>
    <row r="193" spans="1:16" s="63" customFormat="1" ht="15.75" hidden="1">
      <c r="A193" s="89" t="s">
        <v>125</v>
      </c>
      <c r="B193" s="87"/>
      <c r="C193" s="87"/>
      <c r="D193" s="41">
        <v>338</v>
      </c>
      <c r="E193" s="54" t="s">
        <v>52</v>
      </c>
      <c r="F193" s="94"/>
      <c r="G193" s="54" t="s">
        <v>10</v>
      </c>
      <c r="H193" s="15" t="s">
        <v>10</v>
      </c>
      <c r="I193" s="88"/>
      <c r="J193" s="56"/>
      <c r="K193" s="56"/>
      <c r="L193" s="56"/>
      <c r="M193" s="215"/>
      <c r="O193" s="209"/>
      <c r="P193" s="209"/>
    </row>
    <row r="194" spans="1:16" s="63" customFormat="1" ht="30" hidden="1">
      <c r="A194" s="18" t="s">
        <v>116</v>
      </c>
      <c r="B194" s="87"/>
      <c r="C194" s="87"/>
      <c r="D194" s="41">
        <v>338</v>
      </c>
      <c r="E194" s="54" t="s">
        <v>52</v>
      </c>
      <c r="F194" s="94"/>
      <c r="G194" s="54" t="s">
        <v>19</v>
      </c>
      <c r="H194" s="15" t="s">
        <v>10</v>
      </c>
      <c r="I194" s="88"/>
      <c r="J194" s="56"/>
      <c r="K194" s="56"/>
      <c r="L194" s="56"/>
      <c r="M194" s="215"/>
      <c r="O194" s="209"/>
      <c r="P194" s="209"/>
    </row>
    <row r="195" spans="1:16" ht="30">
      <c r="A195" s="17" t="s">
        <v>210</v>
      </c>
      <c r="B195" s="6"/>
      <c r="C195" s="6"/>
      <c r="D195" s="41">
        <v>338</v>
      </c>
      <c r="E195" s="36" t="s">
        <v>52</v>
      </c>
      <c r="F195" s="37" t="s">
        <v>148</v>
      </c>
      <c r="G195" s="37" t="s">
        <v>10</v>
      </c>
      <c r="H195" s="15" t="s">
        <v>10</v>
      </c>
      <c r="I195" s="24">
        <f>I196+I202+I204+I206+I209+I211+I213+I215+I217+I219+I221+I223+I225</f>
        <v>1719</v>
      </c>
      <c r="J195" s="3"/>
      <c r="K195" s="3"/>
      <c r="L195" s="3"/>
      <c r="M195" s="215"/>
      <c r="O195" s="211">
        <f>O196+O202+O204+O206+O209+O211+O213+O215+O217+O219+O221+O223+O225</f>
        <v>1601.4</v>
      </c>
      <c r="P195" s="211">
        <f>P196+P202+P204+P206+P209+P211+P213+P215+P217+P219+P221+P223+P225</f>
        <v>3320.4</v>
      </c>
    </row>
    <row r="196" spans="1:16" ht="15.75">
      <c r="A196" s="165" t="s">
        <v>193</v>
      </c>
      <c r="B196" s="166"/>
      <c r="C196" s="166"/>
      <c r="D196" s="97">
        <v>338</v>
      </c>
      <c r="E196" s="40" t="s">
        <v>52</v>
      </c>
      <c r="F196" s="37" t="s">
        <v>194</v>
      </c>
      <c r="G196" s="40" t="s">
        <v>10</v>
      </c>
      <c r="H196" s="15" t="s">
        <v>10</v>
      </c>
      <c r="I196" s="139">
        <f>I197</f>
        <v>2</v>
      </c>
      <c r="J196" s="3"/>
      <c r="K196" s="3"/>
      <c r="L196" s="3"/>
      <c r="M196" s="215"/>
      <c r="O196" s="205"/>
      <c r="P196" s="139">
        <f>P197</f>
        <v>2</v>
      </c>
    </row>
    <row r="197" spans="1:16" ht="30">
      <c r="A197" s="89" t="s">
        <v>116</v>
      </c>
      <c r="B197" s="166"/>
      <c r="C197" s="166"/>
      <c r="D197" s="97">
        <v>338</v>
      </c>
      <c r="E197" s="40" t="s">
        <v>52</v>
      </c>
      <c r="F197" s="37" t="s">
        <v>194</v>
      </c>
      <c r="G197" s="40" t="s">
        <v>19</v>
      </c>
      <c r="H197" s="15" t="s">
        <v>10</v>
      </c>
      <c r="I197" s="139">
        <v>2</v>
      </c>
      <c r="J197" s="3"/>
      <c r="K197" s="3"/>
      <c r="L197" s="3"/>
      <c r="M197" s="64"/>
      <c r="O197" s="205"/>
      <c r="P197" s="139">
        <v>2</v>
      </c>
    </row>
    <row r="198" spans="1:16" ht="0.75" customHeight="1">
      <c r="A198" s="167" t="s">
        <v>195</v>
      </c>
      <c r="B198" s="166"/>
      <c r="C198" s="166"/>
      <c r="D198" s="97">
        <v>338</v>
      </c>
      <c r="E198" s="40" t="s">
        <v>52</v>
      </c>
      <c r="F198" s="37" t="s">
        <v>196</v>
      </c>
      <c r="G198" s="40" t="s">
        <v>10</v>
      </c>
      <c r="H198" s="15" t="s">
        <v>10</v>
      </c>
      <c r="I198" s="139">
        <f>I199</f>
        <v>0</v>
      </c>
      <c r="J198" s="3"/>
      <c r="K198" s="3"/>
      <c r="L198" s="3"/>
      <c r="O198" s="205"/>
      <c r="P198" s="139">
        <f>P199</f>
        <v>0</v>
      </c>
    </row>
    <row r="199" spans="1:16" ht="27.75" customHeight="1" hidden="1">
      <c r="A199" s="89" t="s">
        <v>116</v>
      </c>
      <c r="B199" s="166"/>
      <c r="C199" s="166"/>
      <c r="D199" s="97">
        <v>338</v>
      </c>
      <c r="E199" s="40" t="s">
        <v>52</v>
      </c>
      <c r="F199" s="37" t="s">
        <v>196</v>
      </c>
      <c r="G199" s="40" t="s">
        <v>19</v>
      </c>
      <c r="H199" s="15" t="s">
        <v>10</v>
      </c>
      <c r="I199" s="139"/>
      <c r="J199" s="3"/>
      <c r="K199" s="3"/>
      <c r="L199" s="3"/>
      <c r="O199" s="205"/>
      <c r="P199" s="139"/>
    </row>
    <row r="200" spans="1:16" ht="15.75" hidden="1">
      <c r="A200" s="165" t="s">
        <v>197</v>
      </c>
      <c r="B200" s="166"/>
      <c r="C200" s="166"/>
      <c r="D200" s="97">
        <v>338</v>
      </c>
      <c r="E200" s="40" t="s">
        <v>52</v>
      </c>
      <c r="F200" s="37" t="s">
        <v>198</v>
      </c>
      <c r="G200" s="40" t="s">
        <v>10</v>
      </c>
      <c r="H200" s="15" t="s">
        <v>10</v>
      </c>
      <c r="I200" s="139">
        <f>I201</f>
        <v>0</v>
      </c>
      <c r="J200" s="3"/>
      <c r="K200" s="3"/>
      <c r="L200" s="3"/>
      <c r="O200" s="205"/>
      <c r="P200" s="139">
        <f>P201</f>
        <v>0</v>
      </c>
    </row>
    <row r="201" spans="1:16" ht="30" hidden="1">
      <c r="A201" s="89" t="s">
        <v>116</v>
      </c>
      <c r="B201" s="166"/>
      <c r="C201" s="166"/>
      <c r="D201" s="97">
        <v>338</v>
      </c>
      <c r="E201" s="40" t="s">
        <v>52</v>
      </c>
      <c r="F201" s="37" t="s">
        <v>198</v>
      </c>
      <c r="G201" s="40" t="s">
        <v>19</v>
      </c>
      <c r="H201" s="15" t="s">
        <v>10</v>
      </c>
      <c r="I201" s="139"/>
      <c r="J201" s="3"/>
      <c r="K201" s="3"/>
      <c r="L201" s="3"/>
      <c r="O201" s="205"/>
      <c r="P201" s="139"/>
    </row>
    <row r="202" spans="1:16" ht="15.75">
      <c r="A202" s="89" t="s">
        <v>199</v>
      </c>
      <c r="B202" s="166"/>
      <c r="C202" s="166"/>
      <c r="D202" s="97">
        <v>338</v>
      </c>
      <c r="E202" s="40" t="s">
        <v>52</v>
      </c>
      <c r="F202" s="37" t="s">
        <v>198</v>
      </c>
      <c r="G202" s="40" t="s">
        <v>10</v>
      </c>
      <c r="H202" s="15" t="s">
        <v>10</v>
      </c>
      <c r="I202" s="139">
        <f>I203</f>
        <v>3</v>
      </c>
      <c r="J202" s="3"/>
      <c r="K202" s="3"/>
      <c r="L202" s="3"/>
      <c r="O202" s="205"/>
      <c r="P202" s="139">
        <f>P203</f>
        <v>3</v>
      </c>
    </row>
    <row r="203" spans="1:16" ht="30">
      <c r="A203" s="89" t="s">
        <v>116</v>
      </c>
      <c r="B203" s="166"/>
      <c r="C203" s="166"/>
      <c r="D203" s="97">
        <v>338</v>
      </c>
      <c r="E203" s="40" t="s">
        <v>52</v>
      </c>
      <c r="F203" s="37" t="s">
        <v>198</v>
      </c>
      <c r="G203" s="40" t="s">
        <v>19</v>
      </c>
      <c r="H203" s="15" t="s">
        <v>10</v>
      </c>
      <c r="I203" s="139">
        <v>3</v>
      </c>
      <c r="J203" s="3"/>
      <c r="K203" s="3"/>
      <c r="L203" s="3"/>
      <c r="O203" s="205"/>
      <c r="P203" s="139">
        <v>3</v>
      </c>
    </row>
    <row r="204" spans="1:16" ht="15.75">
      <c r="A204" s="89" t="s">
        <v>211</v>
      </c>
      <c r="B204" s="166"/>
      <c r="C204" s="166"/>
      <c r="D204" s="97">
        <v>338</v>
      </c>
      <c r="E204" s="40" t="s">
        <v>52</v>
      </c>
      <c r="F204" s="37" t="s">
        <v>200</v>
      </c>
      <c r="G204" s="40" t="s">
        <v>10</v>
      </c>
      <c r="H204" s="15" t="s">
        <v>10</v>
      </c>
      <c r="I204" s="139">
        <f>I205</f>
        <v>525</v>
      </c>
      <c r="J204" s="139">
        <f aca="true" t="shared" si="18" ref="J204:O204">J205</f>
        <v>0</v>
      </c>
      <c r="K204" s="139">
        <f t="shared" si="18"/>
        <v>0</v>
      </c>
      <c r="L204" s="139">
        <f t="shared" si="18"/>
        <v>0</v>
      </c>
      <c r="M204" s="139">
        <f t="shared" si="18"/>
        <v>0</v>
      </c>
      <c r="N204" s="139">
        <f t="shared" si="18"/>
        <v>0</v>
      </c>
      <c r="O204" s="139">
        <f t="shared" si="18"/>
        <v>-70</v>
      </c>
      <c r="P204" s="139">
        <f>P205</f>
        <v>455</v>
      </c>
    </row>
    <row r="205" spans="1:16" ht="30">
      <c r="A205" s="89" t="s">
        <v>116</v>
      </c>
      <c r="B205" s="166"/>
      <c r="C205" s="166"/>
      <c r="D205" s="97">
        <v>338</v>
      </c>
      <c r="E205" s="40" t="s">
        <v>52</v>
      </c>
      <c r="F205" s="37" t="s">
        <v>200</v>
      </c>
      <c r="G205" s="40" t="s">
        <v>19</v>
      </c>
      <c r="H205" s="15" t="s">
        <v>10</v>
      </c>
      <c r="I205" s="139">
        <v>525</v>
      </c>
      <c r="J205" s="3"/>
      <c r="K205" s="3"/>
      <c r="L205" s="3"/>
      <c r="O205" s="211">
        <v>-70</v>
      </c>
      <c r="P205" s="139">
        <v>455</v>
      </c>
    </row>
    <row r="206" spans="1:16" ht="30">
      <c r="A206" s="89" t="s">
        <v>298</v>
      </c>
      <c r="B206" s="166"/>
      <c r="C206" s="166"/>
      <c r="D206" s="97"/>
      <c r="E206" s="40" t="s">
        <v>52</v>
      </c>
      <c r="F206" s="37" t="s">
        <v>299</v>
      </c>
      <c r="G206" s="40" t="s">
        <v>10</v>
      </c>
      <c r="H206" s="15"/>
      <c r="I206" s="139">
        <f>I207</f>
        <v>101.4</v>
      </c>
      <c r="J206" s="3"/>
      <c r="K206" s="3"/>
      <c r="L206" s="3"/>
      <c r="O206" s="205"/>
      <c r="P206" s="205">
        <v>101.4</v>
      </c>
    </row>
    <row r="207" spans="1:16" ht="15.75">
      <c r="A207" s="89" t="s">
        <v>211</v>
      </c>
      <c r="B207" s="166"/>
      <c r="C207" s="166"/>
      <c r="D207" s="97"/>
      <c r="E207" s="40" t="s">
        <v>52</v>
      </c>
      <c r="F207" s="37" t="s">
        <v>299</v>
      </c>
      <c r="G207" s="40" t="s">
        <v>10</v>
      </c>
      <c r="H207" s="15"/>
      <c r="I207" s="139">
        <f>I208</f>
        <v>101.4</v>
      </c>
      <c r="J207" s="3"/>
      <c r="K207" s="3"/>
      <c r="L207" s="3"/>
      <c r="O207" s="205"/>
      <c r="P207" s="205">
        <v>101.4</v>
      </c>
    </row>
    <row r="208" spans="1:16" ht="30">
      <c r="A208" s="89" t="s">
        <v>116</v>
      </c>
      <c r="B208" s="166"/>
      <c r="C208" s="166"/>
      <c r="D208" s="97"/>
      <c r="E208" s="40" t="s">
        <v>52</v>
      </c>
      <c r="F208" s="37" t="s">
        <v>299</v>
      </c>
      <c r="G208" s="40" t="s">
        <v>19</v>
      </c>
      <c r="H208" s="15"/>
      <c r="I208" s="139">
        <v>101.4</v>
      </c>
      <c r="J208" s="3"/>
      <c r="K208" s="3"/>
      <c r="L208" s="3"/>
      <c r="O208" s="205"/>
      <c r="P208" s="139">
        <v>101.4</v>
      </c>
    </row>
    <row r="209" spans="1:16" ht="15.75">
      <c r="A209" s="89" t="s">
        <v>212</v>
      </c>
      <c r="B209" s="166"/>
      <c r="C209" s="166"/>
      <c r="D209" s="97">
        <v>338</v>
      </c>
      <c r="E209" s="40" t="s">
        <v>52</v>
      </c>
      <c r="F209" s="37" t="s">
        <v>201</v>
      </c>
      <c r="G209" s="40" t="s">
        <v>10</v>
      </c>
      <c r="H209" s="15" t="s">
        <v>10</v>
      </c>
      <c r="I209" s="139">
        <f>I210</f>
        <v>100</v>
      </c>
      <c r="J209" s="3"/>
      <c r="K209" s="3"/>
      <c r="L209" s="3"/>
      <c r="O209" s="211">
        <f>O210</f>
        <v>28</v>
      </c>
      <c r="P209" s="139">
        <f>P210</f>
        <v>128</v>
      </c>
    </row>
    <row r="210" spans="1:16" ht="30">
      <c r="A210" s="89" t="s">
        <v>116</v>
      </c>
      <c r="B210" s="166"/>
      <c r="C210" s="166"/>
      <c r="D210" s="97">
        <v>338</v>
      </c>
      <c r="E210" s="40" t="s">
        <v>52</v>
      </c>
      <c r="F210" s="37" t="s">
        <v>201</v>
      </c>
      <c r="G210" s="40" t="s">
        <v>19</v>
      </c>
      <c r="H210" s="15" t="s">
        <v>10</v>
      </c>
      <c r="I210" s="139">
        <v>100</v>
      </c>
      <c r="J210" s="3"/>
      <c r="K210" s="3"/>
      <c r="L210" s="3"/>
      <c r="O210" s="211">
        <v>28</v>
      </c>
      <c r="P210" s="139">
        <v>128</v>
      </c>
    </row>
    <row r="211" spans="1:16" ht="15.75">
      <c r="A211" s="89" t="s">
        <v>213</v>
      </c>
      <c r="B211" s="166"/>
      <c r="C211" s="166"/>
      <c r="D211" s="97">
        <v>338</v>
      </c>
      <c r="E211" s="40" t="s">
        <v>52</v>
      </c>
      <c r="F211" s="37" t="s">
        <v>202</v>
      </c>
      <c r="G211" s="40" t="s">
        <v>10</v>
      </c>
      <c r="H211" s="15" t="s">
        <v>10</v>
      </c>
      <c r="I211" s="139">
        <f>I212</f>
        <v>250</v>
      </c>
      <c r="J211" s="3"/>
      <c r="K211" s="3"/>
      <c r="L211" s="3"/>
      <c r="O211" s="211">
        <f>O212</f>
        <v>50</v>
      </c>
      <c r="P211" s="139">
        <f>P212</f>
        <v>300</v>
      </c>
    </row>
    <row r="212" spans="1:16" ht="30">
      <c r="A212" s="89" t="s">
        <v>116</v>
      </c>
      <c r="B212" s="166"/>
      <c r="C212" s="166"/>
      <c r="D212" s="97">
        <v>338</v>
      </c>
      <c r="E212" s="40" t="s">
        <v>52</v>
      </c>
      <c r="F212" s="37" t="s">
        <v>202</v>
      </c>
      <c r="G212" s="40" t="s">
        <v>19</v>
      </c>
      <c r="H212" s="15" t="s">
        <v>10</v>
      </c>
      <c r="I212" s="139">
        <v>250</v>
      </c>
      <c r="J212" s="3"/>
      <c r="K212" s="3"/>
      <c r="L212" s="3"/>
      <c r="O212" s="211">
        <v>50</v>
      </c>
      <c r="P212" s="139">
        <v>300</v>
      </c>
    </row>
    <row r="213" spans="1:16" ht="15.75">
      <c r="A213" s="89" t="s">
        <v>214</v>
      </c>
      <c r="B213" s="166"/>
      <c r="C213" s="166"/>
      <c r="D213" s="97">
        <v>338</v>
      </c>
      <c r="E213" s="40" t="s">
        <v>52</v>
      </c>
      <c r="F213" s="37" t="s">
        <v>203</v>
      </c>
      <c r="G213" s="40" t="s">
        <v>10</v>
      </c>
      <c r="H213" s="15" t="s">
        <v>10</v>
      </c>
      <c r="I213" s="139">
        <f>I214</f>
        <v>132</v>
      </c>
      <c r="J213" s="3"/>
      <c r="K213" s="3"/>
      <c r="L213" s="3"/>
      <c r="O213" s="205"/>
      <c r="P213" s="139">
        <f>P214</f>
        <v>132</v>
      </c>
    </row>
    <row r="214" spans="1:16" ht="30">
      <c r="A214" s="89" t="s">
        <v>116</v>
      </c>
      <c r="B214" s="166"/>
      <c r="C214" s="166"/>
      <c r="D214" s="97">
        <v>338</v>
      </c>
      <c r="E214" s="40" t="s">
        <v>52</v>
      </c>
      <c r="F214" s="37" t="s">
        <v>203</v>
      </c>
      <c r="G214" s="40" t="s">
        <v>19</v>
      </c>
      <c r="H214" s="15" t="s">
        <v>10</v>
      </c>
      <c r="I214" s="139">
        <v>132</v>
      </c>
      <c r="J214" s="3"/>
      <c r="K214" s="3"/>
      <c r="L214" s="3"/>
      <c r="O214" s="205"/>
      <c r="P214" s="139">
        <v>132</v>
      </c>
    </row>
    <row r="215" spans="1:16" ht="15.75">
      <c r="A215" s="89" t="s">
        <v>215</v>
      </c>
      <c r="B215" s="166"/>
      <c r="C215" s="166"/>
      <c r="D215" s="97">
        <v>338</v>
      </c>
      <c r="E215" s="40" t="s">
        <v>52</v>
      </c>
      <c r="F215" s="37" t="s">
        <v>204</v>
      </c>
      <c r="G215" s="40" t="s">
        <v>10</v>
      </c>
      <c r="H215" s="15" t="s">
        <v>10</v>
      </c>
      <c r="I215" s="139">
        <f>I216</f>
        <v>49.1</v>
      </c>
      <c r="J215" s="3"/>
      <c r="K215" s="3"/>
      <c r="L215" s="3"/>
      <c r="O215" s="205">
        <f>O216</f>
        <v>1634.9</v>
      </c>
      <c r="P215" s="139">
        <f>P216</f>
        <v>1684</v>
      </c>
    </row>
    <row r="216" spans="1:16" ht="30">
      <c r="A216" s="89" t="s">
        <v>116</v>
      </c>
      <c r="B216" s="166"/>
      <c r="C216" s="166"/>
      <c r="D216" s="97">
        <v>338</v>
      </c>
      <c r="E216" s="40" t="s">
        <v>52</v>
      </c>
      <c r="F216" s="37" t="s">
        <v>204</v>
      </c>
      <c r="G216" s="40" t="s">
        <v>19</v>
      </c>
      <c r="H216" s="15" t="s">
        <v>10</v>
      </c>
      <c r="I216" s="139">
        <v>49.1</v>
      </c>
      <c r="J216" s="3"/>
      <c r="K216" s="3"/>
      <c r="L216" s="3"/>
      <c r="O216" s="205">
        <v>1634.9</v>
      </c>
      <c r="P216" s="139">
        <v>1684</v>
      </c>
    </row>
    <row r="217" spans="1:16" ht="15.75">
      <c r="A217" s="89" t="s">
        <v>216</v>
      </c>
      <c r="B217" s="166"/>
      <c r="C217" s="166"/>
      <c r="D217" s="97">
        <v>338</v>
      </c>
      <c r="E217" s="40" t="s">
        <v>52</v>
      </c>
      <c r="F217" s="37" t="s">
        <v>205</v>
      </c>
      <c r="G217" s="40" t="s">
        <v>10</v>
      </c>
      <c r="H217" s="15" t="s">
        <v>10</v>
      </c>
      <c r="I217" s="139">
        <f>I218</f>
        <v>1</v>
      </c>
      <c r="J217" s="3"/>
      <c r="K217" s="3"/>
      <c r="L217" s="3"/>
      <c r="O217" s="205"/>
      <c r="P217" s="139">
        <f>P218</f>
        <v>1</v>
      </c>
    </row>
    <row r="218" spans="1:16" ht="30">
      <c r="A218" s="89" t="s">
        <v>116</v>
      </c>
      <c r="B218" s="166"/>
      <c r="C218" s="166"/>
      <c r="D218" s="97">
        <v>338</v>
      </c>
      <c r="E218" s="40" t="s">
        <v>52</v>
      </c>
      <c r="F218" s="37" t="s">
        <v>205</v>
      </c>
      <c r="G218" s="40" t="s">
        <v>19</v>
      </c>
      <c r="H218" s="15" t="s">
        <v>10</v>
      </c>
      <c r="I218" s="139">
        <v>1</v>
      </c>
      <c r="J218" s="3"/>
      <c r="K218" s="3"/>
      <c r="L218" s="3"/>
      <c r="O218" s="205"/>
      <c r="P218" s="139">
        <v>1</v>
      </c>
    </row>
    <row r="219" spans="1:16" ht="30">
      <c r="A219" s="89" t="s">
        <v>217</v>
      </c>
      <c r="B219" s="166"/>
      <c r="C219" s="166"/>
      <c r="D219" s="97">
        <v>338</v>
      </c>
      <c r="E219" s="40" t="s">
        <v>52</v>
      </c>
      <c r="F219" s="37" t="s">
        <v>206</v>
      </c>
      <c r="G219" s="40" t="s">
        <v>10</v>
      </c>
      <c r="H219" s="15" t="s">
        <v>10</v>
      </c>
      <c r="I219" s="139">
        <f>I220</f>
        <v>250</v>
      </c>
      <c r="J219" s="139">
        <f aca="true" t="shared" si="19" ref="J219:P219">J220</f>
        <v>0</v>
      </c>
      <c r="K219" s="139">
        <f t="shared" si="19"/>
        <v>0</v>
      </c>
      <c r="L219" s="139">
        <f t="shared" si="19"/>
        <v>0</v>
      </c>
      <c r="M219" s="139">
        <f t="shared" si="19"/>
        <v>0</v>
      </c>
      <c r="N219" s="139">
        <f t="shared" si="19"/>
        <v>0</v>
      </c>
      <c r="O219" s="139">
        <f t="shared" si="19"/>
        <v>0</v>
      </c>
      <c r="P219" s="139">
        <f t="shared" si="19"/>
        <v>250</v>
      </c>
    </row>
    <row r="220" spans="1:16" ht="30">
      <c r="A220" s="89" t="s">
        <v>116</v>
      </c>
      <c r="B220" s="166"/>
      <c r="C220" s="166"/>
      <c r="D220" s="97">
        <v>338</v>
      </c>
      <c r="E220" s="40" t="s">
        <v>52</v>
      </c>
      <c r="F220" s="37" t="s">
        <v>206</v>
      </c>
      <c r="G220" s="40" t="s">
        <v>19</v>
      </c>
      <c r="H220" s="15" t="s">
        <v>10</v>
      </c>
      <c r="I220" s="139">
        <v>250</v>
      </c>
      <c r="J220" s="3"/>
      <c r="K220" s="3"/>
      <c r="L220" s="3"/>
      <c r="O220" s="211"/>
      <c r="P220" s="211">
        <v>250</v>
      </c>
    </row>
    <row r="221" spans="1:16" ht="15.75">
      <c r="A221" s="89" t="s">
        <v>218</v>
      </c>
      <c r="B221" s="166"/>
      <c r="C221" s="166"/>
      <c r="D221" s="97">
        <v>338</v>
      </c>
      <c r="E221" s="40" t="s">
        <v>52</v>
      </c>
      <c r="F221" s="37" t="s">
        <v>207</v>
      </c>
      <c r="G221" s="40" t="s">
        <v>10</v>
      </c>
      <c r="H221" s="15" t="s">
        <v>10</v>
      </c>
      <c r="I221" s="139">
        <f>I222</f>
        <v>4</v>
      </c>
      <c r="J221" s="3"/>
      <c r="K221" s="3"/>
      <c r="L221" s="3"/>
      <c r="O221" s="205"/>
      <c r="P221" s="139">
        <f>P222</f>
        <v>4</v>
      </c>
    </row>
    <row r="222" spans="1:16" ht="30">
      <c r="A222" s="89" t="s">
        <v>116</v>
      </c>
      <c r="B222" s="166"/>
      <c r="C222" s="166"/>
      <c r="D222" s="97">
        <v>338</v>
      </c>
      <c r="E222" s="40" t="s">
        <v>52</v>
      </c>
      <c r="F222" s="37" t="s">
        <v>207</v>
      </c>
      <c r="G222" s="40" t="s">
        <v>19</v>
      </c>
      <c r="H222" s="15" t="s">
        <v>10</v>
      </c>
      <c r="I222" s="139">
        <v>4</v>
      </c>
      <c r="J222" s="3"/>
      <c r="K222" s="3"/>
      <c r="L222" s="3"/>
      <c r="O222" s="205"/>
      <c r="P222" s="139">
        <v>4</v>
      </c>
    </row>
    <row r="223" spans="1:16" ht="30">
      <c r="A223" s="89" t="s">
        <v>219</v>
      </c>
      <c r="B223" s="166"/>
      <c r="C223" s="166"/>
      <c r="D223" s="97">
        <v>338</v>
      </c>
      <c r="E223" s="40" t="s">
        <v>52</v>
      </c>
      <c r="F223" s="37" t="s">
        <v>208</v>
      </c>
      <c r="G223" s="40" t="s">
        <v>10</v>
      </c>
      <c r="H223" s="15" t="s">
        <v>10</v>
      </c>
      <c r="I223" s="139">
        <f>I224</f>
        <v>10</v>
      </c>
      <c r="J223" s="3"/>
      <c r="K223" s="3"/>
      <c r="L223" s="3"/>
      <c r="O223" s="205"/>
      <c r="P223" s="139">
        <f>P224</f>
        <v>10</v>
      </c>
    </row>
    <row r="224" spans="1:16" ht="30">
      <c r="A224" s="89" t="s">
        <v>116</v>
      </c>
      <c r="B224" s="166"/>
      <c r="C224" s="166"/>
      <c r="D224" s="97">
        <v>338</v>
      </c>
      <c r="E224" s="40" t="s">
        <v>52</v>
      </c>
      <c r="F224" s="37" t="s">
        <v>208</v>
      </c>
      <c r="G224" s="40" t="s">
        <v>19</v>
      </c>
      <c r="H224" s="15" t="s">
        <v>10</v>
      </c>
      <c r="I224" s="139">
        <v>10</v>
      </c>
      <c r="J224" s="3"/>
      <c r="K224" s="3"/>
      <c r="L224" s="3"/>
      <c r="O224" s="205"/>
      <c r="P224" s="139">
        <v>10</v>
      </c>
    </row>
    <row r="225" spans="1:16" ht="15.75">
      <c r="A225" s="89" t="s">
        <v>220</v>
      </c>
      <c r="B225" s="166"/>
      <c r="C225" s="166"/>
      <c r="D225" s="97">
        <v>338</v>
      </c>
      <c r="E225" s="40" t="s">
        <v>52</v>
      </c>
      <c r="F225" s="37" t="s">
        <v>209</v>
      </c>
      <c r="G225" s="40" t="s">
        <v>10</v>
      </c>
      <c r="H225" s="15" t="s">
        <v>10</v>
      </c>
      <c r="I225" s="139">
        <f>I226</f>
        <v>291.5</v>
      </c>
      <c r="J225" s="3"/>
      <c r="K225" s="3"/>
      <c r="L225" s="3"/>
      <c r="O225" s="205">
        <f>O226</f>
        <v>-41.5</v>
      </c>
      <c r="P225" s="139">
        <f>P226</f>
        <v>250</v>
      </c>
    </row>
    <row r="226" spans="1:16" ht="30">
      <c r="A226" s="89" t="s">
        <v>116</v>
      </c>
      <c r="B226" s="166"/>
      <c r="C226" s="166"/>
      <c r="D226" s="97">
        <v>338</v>
      </c>
      <c r="E226" s="40" t="s">
        <v>52</v>
      </c>
      <c r="F226" s="37" t="s">
        <v>209</v>
      </c>
      <c r="G226" s="40" t="s">
        <v>19</v>
      </c>
      <c r="H226" s="15" t="s">
        <v>10</v>
      </c>
      <c r="I226" s="139">
        <v>291.5</v>
      </c>
      <c r="J226" s="3"/>
      <c r="K226" s="3"/>
      <c r="L226" s="3"/>
      <c r="O226" s="205">
        <v>-41.5</v>
      </c>
      <c r="P226" s="139">
        <v>250</v>
      </c>
    </row>
    <row r="227" spans="1:16" ht="18.75">
      <c r="A227" s="50" t="s">
        <v>65</v>
      </c>
      <c r="B227" s="6"/>
      <c r="C227" s="6"/>
      <c r="D227" s="41">
        <v>338</v>
      </c>
      <c r="E227" s="34" t="s">
        <v>36</v>
      </c>
      <c r="F227" s="35" t="s">
        <v>78</v>
      </c>
      <c r="G227" s="35" t="s">
        <v>10</v>
      </c>
      <c r="H227" s="15" t="s">
        <v>10</v>
      </c>
      <c r="I227" s="27">
        <f>I228</f>
        <v>20</v>
      </c>
      <c r="J227" s="3"/>
      <c r="K227" s="3"/>
      <c r="L227" s="3"/>
      <c r="O227" s="211">
        <f>O228</f>
        <v>9.1</v>
      </c>
      <c r="P227" s="27">
        <f>P228</f>
        <v>29.1</v>
      </c>
    </row>
    <row r="228" spans="1:16" ht="18" customHeight="1">
      <c r="A228" s="18" t="s">
        <v>37</v>
      </c>
      <c r="B228" s="7"/>
      <c r="C228" s="7"/>
      <c r="D228" s="41">
        <v>338</v>
      </c>
      <c r="E228" s="39" t="s">
        <v>38</v>
      </c>
      <c r="F228" s="40" t="s">
        <v>115</v>
      </c>
      <c r="G228" s="40" t="s">
        <v>10</v>
      </c>
      <c r="H228" s="15" t="s">
        <v>10</v>
      </c>
      <c r="I228" s="26">
        <f>I230</f>
        <v>20</v>
      </c>
      <c r="J228" s="3"/>
      <c r="K228" s="3"/>
      <c r="L228" s="3"/>
      <c r="O228" s="211">
        <f>O229</f>
        <v>9.1</v>
      </c>
      <c r="P228" s="26">
        <f>P229</f>
        <v>29.1</v>
      </c>
    </row>
    <row r="229" spans="1:16" ht="30">
      <c r="A229" s="51" t="s">
        <v>142</v>
      </c>
      <c r="B229" s="7"/>
      <c r="C229" s="7"/>
      <c r="D229" s="41">
        <v>338</v>
      </c>
      <c r="E229" s="39" t="s">
        <v>38</v>
      </c>
      <c r="F229" s="40" t="s">
        <v>115</v>
      </c>
      <c r="G229" s="40" t="s">
        <v>10</v>
      </c>
      <c r="H229" s="15" t="s">
        <v>10</v>
      </c>
      <c r="I229" s="26">
        <f>I230</f>
        <v>20</v>
      </c>
      <c r="J229" s="3"/>
      <c r="K229" s="3"/>
      <c r="L229" s="3"/>
      <c r="O229" s="211">
        <f>O230+O232</f>
        <v>9.1</v>
      </c>
      <c r="P229" s="26">
        <f>P230+P232</f>
        <v>29.1</v>
      </c>
    </row>
    <row r="230" spans="1:16" ht="22.5" customHeight="1">
      <c r="A230" s="89" t="s">
        <v>225</v>
      </c>
      <c r="B230" s="7"/>
      <c r="C230" s="7"/>
      <c r="D230" s="41">
        <v>338</v>
      </c>
      <c r="E230" s="39" t="s">
        <v>38</v>
      </c>
      <c r="F230" s="40" t="s">
        <v>226</v>
      </c>
      <c r="G230" s="40" t="s">
        <v>10</v>
      </c>
      <c r="H230" s="15" t="s">
        <v>10</v>
      </c>
      <c r="I230" s="26">
        <f>I231</f>
        <v>20</v>
      </c>
      <c r="J230" s="3"/>
      <c r="K230" s="3"/>
      <c r="L230" s="3"/>
      <c r="O230" s="205">
        <f>O231</f>
        <v>5.1</v>
      </c>
      <c r="P230" s="26">
        <f>P231</f>
        <v>25.1</v>
      </c>
    </row>
    <row r="231" spans="1:16" ht="30">
      <c r="A231" s="89" t="s">
        <v>116</v>
      </c>
      <c r="B231" s="7"/>
      <c r="C231" s="7"/>
      <c r="D231" s="41">
        <v>338</v>
      </c>
      <c r="E231" s="39" t="s">
        <v>38</v>
      </c>
      <c r="F231" s="40" t="s">
        <v>226</v>
      </c>
      <c r="G231" s="40" t="s">
        <v>19</v>
      </c>
      <c r="H231" s="15" t="s">
        <v>10</v>
      </c>
      <c r="I231" s="26">
        <v>20</v>
      </c>
      <c r="J231" s="3"/>
      <c r="K231" s="3"/>
      <c r="L231" s="3"/>
      <c r="O231" s="205">
        <v>5.1</v>
      </c>
      <c r="P231" s="26">
        <v>25.1</v>
      </c>
    </row>
    <row r="232" spans="1:16" ht="30">
      <c r="A232" s="89" t="s">
        <v>307</v>
      </c>
      <c r="B232" s="7"/>
      <c r="C232" s="7"/>
      <c r="D232" s="41"/>
      <c r="E232" s="39" t="s">
        <v>38</v>
      </c>
      <c r="F232" s="40" t="s">
        <v>308</v>
      </c>
      <c r="G232" s="40" t="s">
        <v>10</v>
      </c>
      <c r="H232" s="15"/>
      <c r="I232" s="26"/>
      <c r="J232" s="3"/>
      <c r="K232" s="3"/>
      <c r="L232" s="3"/>
      <c r="O232" s="211">
        <f>O233</f>
        <v>4</v>
      </c>
      <c r="P232" s="26">
        <f>P233</f>
        <v>4</v>
      </c>
    </row>
    <row r="233" spans="1:16" ht="30">
      <c r="A233" s="89" t="s">
        <v>116</v>
      </c>
      <c r="B233" s="7"/>
      <c r="C233" s="7"/>
      <c r="D233" s="41"/>
      <c r="E233" s="39" t="s">
        <v>38</v>
      </c>
      <c r="F233" s="40" t="s">
        <v>308</v>
      </c>
      <c r="G233" s="40" t="s">
        <v>19</v>
      </c>
      <c r="H233" s="15"/>
      <c r="I233" s="26"/>
      <c r="J233" s="3"/>
      <c r="K233" s="3"/>
      <c r="L233" s="3"/>
      <c r="O233" s="211">
        <v>4</v>
      </c>
      <c r="P233" s="26">
        <v>4</v>
      </c>
    </row>
    <row r="234" spans="1:16" ht="15.75">
      <c r="A234" s="20" t="s">
        <v>39</v>
      </c>
      <c r="B234" s="10"/>
      <c r="C234" s="10"/>
      <c r="D234" s="41">
        <v>338</v>
      </c>
      <c r="E234" s="34" t="s">
        <v>40</v>
      </c>
      <c r="F234" s="35" t="s">
        <v>78</v>
      </c>
      <c r="G234" s="35" t="s">
        <v>10</v>
      </c>
      <c r="H234" s="15" t="s">
        <v>10</v>
      </c>
      <c r="I234" s="27">
        <f>I235+I254</f>
        <v>9531.8</v>
      </c>
      <c r="J234" s="27">
        <f aca="true" t="shared" si="20" ref="J234:P234">J235+J254</f>
        <v>0</v>
      </c>
      <c r="K234" s="27">
        <f t="shared" si="20"/>
        <v>0</v>
      </c>
      <c r="L234" s="27">
        <f t="shared" si="20"/>
        <v>0</v>
      </c>
      <c r="M234" s="27">
        <f t="shared" si="20"/>
        <v>0</v>
      </c>
      <c r="N234" s="27">
        <f t="shared" si="20"/>
        <v>0</v>
      </c>
      <c r="O234" s="27">
        <f t="shared" si="20"/>
        <v>563.4</v>
      </c>
      <c r="P234" s="27">
        <f t="shared" si="20"/>
        <v>10095.2</v>
      </c>
    </row>
    <row r="235" spans="1:16" ht="15.75">
      <c r="A235" s="51" t="s">
        <v>41</v>
      </c>
      <c r="B235" s="52"/>
      <c r="C235" s="52"/>
      <c r="D235" s="96">
        <v>338</v>
      </c>
      <c r="E235" s="53" t="s">
        <v>42</v>
      </c>
      <c r="F235" s="54" t="s">
        <v>78</v>
      </c>
      <c r="G235" s="54" t="s">
        <v>10</v>
      </c>
      <c r="H235" s="198" t="s">
        <v>10</v>
      </c>
      <c r="I235" s="55">
        <f>I236+I239</f>
        <v>4279</v>
      </c>
      <c r="J235" s="3"/>
      <c r="K235" s="3"/>
      <c r="L235" s="3"/>
      <c r="O235" s="211">
        <f>O239</f>
        <v>0</v>
      </c>
      <c r="P235" s="55">
        <f>P236+P239</f>
        <v>4279</v>
      </c>
    </row>
    <row r="236" spans="1:16" ht="0.75" customHeight="1">
      <c r="A236" s="51" t="s">
        <v>268</v>
      </c>
      <c r="B236" s="52"/>
      <c r="C236" s="52"/>
      <c r="D236" s="96"/>
      <c r="E236" s="53" t="s">
        <v>42</v>
      </c>
      <c r="F236" s="54" t="s">
        <v>92</v>
      </c>
      <c r="G236" s="54" t="s">
        <v>10</v>
      </c>
      <c r="H236" s="198"/>
      <c r="I236" s="55">
        <f>I237</f>
        <v>0</v>
      </c>
      <c r="J236" s="3"/>
      <c r="K236" s="3"/>
      <c r="L236" s="3"/>
      <c r="O236" s="205"/>
      <c r="P236" s="55">
        <f>P237</f>
        <v>0</v>
      </c>
    </row>
    <row r="237" spans="1:16" ht="15.75" hidden="1">
      <c r="A237" s="51" t="s">
        <v>269</v>
      </c>
      <c r="B237" s="52"/>
      <c r="C237" s="52"/>
      <c r="D237" s="96"/>
      <c r="E237" s="53" t="s">
        <v>42</v>
      </c>
      <c r="F237" s="54" t="s">
        <v>270</v>
      </c>
      <c r="G237" s="54" t="s">
        <v>10</v>
      </c>
      <c r="H237" s="198"/>
      <c r="I237" s="55">
        <f>I238</f>
        <v>0</v>
      </c>
      <c r="J237" s="3"/>
      <c r="K237" s="3"/>
      <c r="L237" s="3"/>
      <c r="O237" s="205"/>
      <c r="P237" s="55">
        <f>P238</f>
        <v>0</v>
      </c>
    </row>
    <row r="238" spans="1:16" ht="30" hidden="1">
      <c r="A238" s="89" t="s">
        <v>116</v>
      </c>
      <c r="B238" s="52"/>
      <c r="C238" s="52"/>
      <c r="D238" s="96"/>
      <c r="E238" s="53" t="s">
        <v>42</v>
      </c>
      <c r="F238" s="54" t="s">
        <v>270</v>
      </c>
      <c r="G238" s="54" t="s">
        <v>19</v>
      </c>
      <c r="H238" s="198"/>
      <c r="I238" s="55"/>
      <c r="J238" s="3"/>
      <c r="K238" s="3"/>
      <c r="L238" s="3"/>
      <c r="O238" s="205"/>
      <c r="P238" s="55"/>
    </row>
    <row r="239" spans="1:16" ht="28.5" customHeight="1">
      <c r="A239" s="95" t="s">
        <v>227</v>
      </c>
      <c r="B239" s="52"/>
      <c r="C239" s="52"/>
      <c r="D239" s="96">
        <v>338</v>
      </c>
      <c r="E239" s="53" t="s">
        <v>42</v>
      </c>
      <c r="F239" s="54" t="s">
        <v>111</v>
      </c>
      <c r="G239" s="54" t="s">
        <v>10</v>
      </c>
      <c r="H239" s="15" t="s">
        <v>10</v>
      </c>
      <c r="I239" s="55">
        <f>I240+I242+I244</f>
        <v>4279</v>
      </c>
      <c r="J239" s="3"/>
      <c r="K239" s="3"/>
      <c r="L239" s="3"/>
      <c r="O239" s="211">
        <f>O240+O242+O244</f>
        <v>0</v>
      </c>
      <c r="P239" s="55">
        <f>P240+P242+P244</f>
        <v>4279</v>
      </c>
    </row>
    <row r="240" spans="1:16" ht="15.75">
      <c r="A240" s="163" t="s">
        <v>228</v>
      </c>
      <c r="B240" s="87"/>
      <c r="C240" s="87"/>
      <c r="D240" s="164">
        <v>338</v>
      </c>
      <c r="E240" s="54" t="s">
        <v>42</v>
      </c>
      <c r="F240" s="54" t="s">
        <v>229</v>
      </c>
      <c r="G240" s="54" t="s">
        <v>10</v>
      </c>
      <c r="H240" s="15" t="s">
        <v>10</v>
      </c>
      <c r="I240" s="88">
        <f>I241</f>
        <v>30</v>
      </c>
      <c r="J240" s="3"/>
      <c r="K240" s="3"/>
      <c r="L240" s="3"/>
      <c r="O240" s="205"/>
      <c r="P240" s="88">
        <f>P241</f>
        <v>30</v>
      </c>
    </row>
    <row r="241" spans="1:16" ht="30">
      <c r="A241" s="89" t="s">
        <v>116</v>
      </c>
      <c r="B241" s="87"/>
      <c r="C241" s="87"/>
      <c r="D241" s="164">
        <v>338</v>
      </c>
      <c r="E241" s="54" t="s">
        <v>42</v>
      </c>
      <c r="F241" s="54" t="s">
        <v>229</v>
      </c>
      <c r="G241" s="54" t="s">
        <v>19</v>
      </c>
      <c r="H241" s="15" t="s">
        <v>10</v>
      </c>
      <c r="I241" s="88">
        <v>30</v>
      </c>
      <c r="J241" s="3"/>
      <c r="K241" s="3"/>
      <c r="L241" s="3"/>
      <c r="O241" s="205"/>
      <c r="P241" s="88">
        <v>30</v>
      </c>
    </row>
    <row r="242" spans="1:16" ht="15.75">
      <c r="A242" s="89" t="s">
        <v>230</v>
      </c>
      <c r="B242" s="87"/>
      <c r="C242" s="87"/>
      <c r="D242" s="164">
        <v>338</v>
      </c>
      <c r="E242" s="54" t="s">
        <v>42</v>
      </c>
      <c r="F242" s="54" t="s">
        <v>231</v>
      </c>
      <c r="G242" s="54" t="s">
        <v>10</v>
      </c>
      <c r="H242" s="15" t="s">
        <v>10</v>
      </c>
      <c r="I242" s="88">
        <f>I243</f>
        <v>5</v>
      </c>
      <c r="J242" s="3"/>
      <c r="K242" s="3"/>
      <c r="L242" s="3"/>
      <c r="O242" s="205"/>
      <c r="P242" s="88">
        <f>P243</f>
        <v>5</v>
      </c>
    </row>
    <row r="243" spans="1:16" ht="30">
      <c r="A243" s="89" t="s">
        <v>116</v>
      </c>
      <c r="B243" s="87"/>
      <c r="C243" s="87"/>
      <c r="D243" s="164">
        <v>338</v>
      </c>
      <c r="E243" s="54" t="s">
        <v>42</v>
      </c>
      <c r="F243" s="54" t="s">
        <v>231</v>
      </c>
      <c r="G243" s="54" t="s">
        <v>19</v>
      </c>
      <c r="H243" s="15" t="s">
        <v>10</v>
      </c>
      <c r="I243" s="88">
        <v>5</v>
      </c>
      <c r="J243" s="3"/>
      <c r="K243" s="3"/>
      <c r="L243" s="3"/>
      <c r="O243" s="205"/>
      <c r="P243" s="88">
        <v>5</v>
      </c>
    </row>
    <row r="244" spans="1:16" ht="15.75">
      <c r="A244" s="89" t="s">
        <v>233</v>
      </c>
      <c r="B244" s="87"/>
      <c r="C244" s="87"/>
      <c r="D244" s="97">
        <v>338</v>
      </c>
      <c r="E244" s="54" t="s">
        <v>42</v>
      </c>
      <c r="F244" s="54" t="s">
        <v>232</v>
      </c>
      <c r="G244" s="54" t="s">
        <v>10</v>
      </c>
      <c r="H244" s="15" t="s">
        <v>10</v>
      </c>
      <c r="I244" s="88">
        <f>I245</f>
        <v>4244</v>
      </c>
      <c r="J244" s="3"/>
      <c r="K244" s="3"/>
      <c r="L244" s="3"/>
      <c r="O244" s="211">
        <f>O245</f>
        <v>0</v>
      </c>
      <c r="P244" s="88">
        <f>P245</f>
        <v>4244</v>
      </c>
    </row>
    <row r="245" spans="1:16" ht="29.25" customHeight="1">
      <c r="A245" s="89" t="s">
        <v>116</v>
      </c>
      <c r="B245" s="87"/>
      <c r="C245" s="87"/>
      <c r="D245" s="97">
        <v>338</v>
      </c>
      <c r="E245" s="54" t="s">
        <v>42</v>
      </c>
      <c r="F245" s="54" t="s">
        <v>232</v>
      </c>
      <c r="G245" s="54" t="s">
        <v>19</v>
      </c>
      <c r="H245" s="15" t="s">
        <v>10</v>
      </c>
      <c r="I245" s="88">
        <v>4244</v>
      </c>
      <c r="J245" s="3"/>
      <c r="K245" s="3"/>
      <c r="L245" s="3"/>
      <c r="O245" s="211"/>
      <c r="P245" s="88">
        <v>4244</v>
      </c>
    </row>
    <row r="246" spans="1:16" ht="14.25" customHeight="1" hidden="1">
      <c r="A246" s="168" t="s">
        <v>13</v>
      </c>
      <c r="B246" s="85"/>
      <c r="C246" s="85"/>
      <c r="D246" s="97">
        <v>338</v>
      </c>
      <c r="E246" s="37" t="s">
        <v>42</v>
      </c>
      <c r="F246" s="37" t="s">
        <v>79</v>
      </c>
      <c r="G246" s="37" t="s">
        <v>10</v>
      </c>
      <c r="H246" s="15" t="s">
        <v>10</v>
      </c>
      <c r="I246" s="86">
        <f>I247</f>
        <v>0</v>
      </c>
      <c r="J246" s="3"/>
      <c r="K246" s="3"/>
      <c r="L246" s="3"/>
      <c r="O246" s="205"/>
      <c r="P246" s="205"/>
    </row>
    <row r="247" spans="1:16" ht="15.75" hidden="1">
      <c r="A247" s="168" t="s">
        <v>53</v>
      </c>
      <c r="B247" s="135"/>
      <c r="C247" s="135"/>
      <c r="D247" s="97">
        <v>338</v>
      </c>
      <c r="E247" s="136" t="s">
        <v>42</v>
      </c>
      <c r="F247" s="136" t="s">
        <v>101</v>
      </c>
      <c r="G247" s="136" t="s">
        <v>10</v>
      </c>
      <c r="H247" s="15" t="s">
        <v>10</v>
      </c>
      <c r="I247" s="86">
        <f>I248+I250</f>
        <v>0</v>
      </c>
      <c r="J247" s="3"/>
      <c r="K247" s="3"/>
      <c r="L247" s="3"/>
      <c r="O247" s="205"/>
      <c r="P247" s="205"/>
    </row>
    <row r="248" spans="1:16" ht="15.75" hidden="1">
      <c r="A248" s="89" t="s">
        <v>54</v>
      </c>
      <c r="B248" s="137"/>
      <c r="C248" s="137"/>
      <c r="D248" s="97">
        <v>338</v>
      </c>
      <c r="E248" s="138" t="s">
        <v>42</v>
      </c>
      <c r="F248" s="138" t="s">
        <v>102</v>
      </c>
      <c r="G248" s="138" t="s">
        <v>10</v>
      </c>
      <c r="H248" s="15" t="s">
        <v>10</v>
      </c>
      <c r="I248" s="139">
        <f>I249</f>
        <v>0</v>
      </c>
      <c r="J248" s="3"/>
      <c r="K248" s="3"/>
      <c r="L248" s="3"/>
      <c r="O248" s="205"/>
      <c r="P248" s="205"/>
    </row>
    <row r="249" spans="1:18" ht="30" hidden="1">
      <c r="A249" s="89" t="s">
        <v>71</v>
      </c>
      <c r="B249" s="137"/>
      <c r="C249" s="137"/>
      <c r="D249" s="97">
        <v>338</v>
      </c>
      <c r="E249" s="138" t="s">
        <v>42</v>
      </c>
      <c r="F249" s="138" t="s">
        <v>102</v>
      </c>
      <c r="G249" s="138" t="s">
        <v>43</v>
      </c>
      <c r="H249" s="15" t="s">
        <v>10</v>
      </c>
      <c r="I249" s="139"/>
      <c r="J249" s="3"/>
      <c r="K249" s="3"/>
      <c r="L249" s="3"/>
      <c r="O249" s="205"/>
      <c r="P249" s="205"/>
      <c r="R249" s="57"/>
    </row>
    <row r="250" spans="1:16" ht="1.5" customHeight="1" hidden="1">
      <c r="A250" s="168" t="s">
        <v>44</v>
      </c>
      <c r="B250" s="135" t="s">
        <v>10</v>
      </c>
      <c r="C250" s="135" t="s">
        <v>14</v>
      </c>
      <c r="D250" s="97">
        <v>338</v>
      </c>
      <c r="E250" s="136" t="s">
        <v>42</v>
      </c>
      <c r="F250" s="136" t="s">
        <v>103</v>
      </c>
      <c r="G250" s="136" t="s">
        <v>10</v>
      </c>
      <c r="H250" s="15" t="s">
        <v>10</v>
      </c>
      <c r="I250" s="86">
        <f>I251</f>
        <v>0</v>
      </c>
      <c r="J250" s="3"/>
      <c r="K250" s="3"/>
      <c r="L250" s="3"/>
      <c r="O250" s="205"/>
      <c r="P250" s="205"/>
    </row>
    <row r="251" spans="1:16" ht="45" hidden="1">
      <c r="A251" s="89" t="s">
        <v>45</v>
      </c>
      <c r="B251" s="137" t="s">
        <v>10</v>
      </c>
      <c r="C251" s="137" t="s">
        <v>14</v>
      </c>
      <c r="D251" s="97">
        <v>338</v>
      </c>
      <c r="E251" s="138" t="s">
        <v>42</v>
      </c>
      <c r="F251" s="138" t="s">
        <v>103</v>
      </c>
      <c r="G251" s="138" t="s">
        <v>10</v>
      </c>
      <c r="H251" s="15" t="s">
        <v>10</v>
      </c>
      <c r="I251" s="139">
        <f>I252</f>
        <v>0</v>
      </c>
      <c r="J251" s="3"/>
      <c r="K251" s="3"/>
      <c r="L251" s="3"/>
      <c r="O251" s="205"/>
      <c r="P251" s="205"/>
    </row>
    <row r="252" spans="1:16" ht="15.75" hidden="1">
      <c r="A252" s="89" t="s">
        <v>72</v>
      </c>
      <c r="B252" s="137"/>
      <c r="C252" s="137"/>
      <c r="D252" s="97">
        <v>338</v>
      </c>
      <c r="E252" s="138" t="s">
        <v>42</v>
      </c>
      <c r="F252" s="138" t="s">
        <v>103</v>
      </c>
      <c r="G252" s="138" t="s">
        <v>10</v>
      </c>
      <c r="H252" s="15" t="s">
        <v>10</v>
      </c>
      <c r="I252" s="139">
        <f>I253</f>
        <v>0</v>
      </c>
      <c r="J252" s="3"/>
      <c r="K252" s="3"/>
      <c r="L252" s="3"/>
      <c r="O252" s="205"/>
      <c r="P252" s="205"/>
    </row>
    <row r="253" spans="1:16" ht="30" hidden="1">
      <c r="A253" s="89" t="s">
        <v>71</v>
      </c>
      <c r="B253" s="137"/>
      <c r="C253" s="137"/>
      <c r="D253" s="97">
        <v>338</v>
      </c>
      <c r="E253" s="138" t="s">
        <v>42</v>
      </c>
      <c r="F253" s="138" t="s">
        <v>103</v>
      </c>
      <c r="G253" s="138" t="s">
        <v>43</v>
      </c>
      <c r="H253" s="15" t="s">
        <v>10</v>
      </c>
      <c r="I253" s="139">
        <v>0</v>
      </c>
      <c r="J253" s="3"/>
      <c r="K253" s="3"/>
      <c r="L253" s="3"/>
      <c r="O253" s="205"/>
      <c r="P253" s="205"/>
    </row>
    <row r="254" spans="1:16" ht="15.75">
      <c r="A254" s="134" t="s">
        <v>46</v>
      </c>
      <c r="B254" s="135"/>
      <c r="C254" s="135"/>
      <c r="D254" s="97">
        <v>338</v>
      </c>
      <c r="E254" s="169" t="s">
        <v>47</v>
      </c>
      <c r="F254" s="169" t="s">
        <v>9</v>
      </c>
      <c r="G254" s="169" t="s">
        <v>10</v>
      </c>
      <c r="H254" s="15" t="s">
        <v>10</v>
      </c>
      <c r="I254" s="170">
        <f>I255</f>
        <v>5252.8</v>
      </c>
      <c r="J254" s="170">
        <f aca="true" t="shared" si="21" ref="J254:P254">J255</f>
        <v>0</v>
      </c>
      <c r="K254" s="170">
        <f t="shared" si="21"/>
        <v>0</v>
      </c>
      <c r="L254" s="170">
        <f t="shared" si="21"/>
        <v>0</v>
      </c>
      <c r="M254" s="170">
        <f t="shared" si="21"/>
        <v>0</v>
      </c>
      <c r="N254" s="170">
        <f t="shared" si="21"/>
        <v>0</v>
      </c>
      <c r="O254" s="170">
        <f t="shared" si="21"/>
        <v>563.4</v>
      </c>
      <c r="P254" s="170">
        <f t="shared" si="21"/>
        <v>5816.200000000001</v>
      </c>
    </row>
    <row r="255" spans="1:16" ht="30.75" customHeight="1">
      <c r="A255" s="93" t="s">
        <v>142</v>
      </c>
      <c r="B255" s="147"/>
      <c r="C255" s="147"/>
      <c r="D255" s="97">
        <v>338</v>
      </c>
      <c r="E255" s="148" t="s">
        <v>47</v>
      </c>
      <c r="F255" s="148" t="s">
        <v>115</v>
      </c>
      <c r="G255" s="148" t="s">
        <v>10</v>
      </c>
      <c r="H255" s="15" t="s">
        <v>10</v>
      </c>
      <c r="I255" s="171">
        <f>I256</f>
        <v>5252.8</v>
      </c>
      <c r="J255" s="171">
        <f aca="true" t="shared" si="22" ref="J255:P255">J256</f>
        <v>0</v>
      </c>
      <c r="K255" s="171">
        <f t="shared" si="22"/>
        <v>0</v>
      </c>
      <c r="L255" s="171">
        <f t="shared" si="22"/>
        <v>0</v>
      </c>
      <c r="M255" s="171">
        <f t="shared" si="22"/>
        <v>0</v>
      </c>
      <c r="N255" s="171">
        <f t="shared" si="22"/>
        <v>0</v>
      </c>
      <c r="O255" s="171">
        <f t="shared" si="22"/>
        <v>563.4</v>
      </c>
      <c r="P255" s="171">
        <f t="shared" si="22"/>
        <v>5816.200000000001</v>
      </c>
    </row>
    <row r="256" spans="1:16" ht="45">
      <c r="A256" s="172" t="s">
        <v>234</v>
      </c>
      <c r="B256" s="173"/>
      <c r="C256" s="173"/>
      <c r="D256" s="97">
        <v>338</v>
      </c>
      <c r="E256" s="38" t="s">
        <v>47</v>
      </c>
      <c r="F256" s="148" t="s">
        <v>237</v>
      </c>
      <c r="G256" s="38" t="s">
        <v>10</v>
      </c>
      <c r="H256" s="15" t="s">
        <v>10</v>
      </c>
      <c r="I256" s="171">
        <f>I257+I258+I259</f>
        <v>5252.8</v>
      </c>
      <c r="J256" s="171">
        <f aca="true" t="shared" si="23" ref="J256:P256">J257+J258+J259</f>
        <v>0</v>
      </c>
      <c r="K256" s="171">
        <f t="shared" si="23"/>
        <v>0</v>
      </c>
      <c r="L256" s="171">
        <f t="shared" si="23"/>
        <v>0</v>
      </c>
      <c r="M256" s="171">
        <f t="shared" si="23"/>
        <v>0</v>
      </c>
      <c r="N256" s="171">
        <f t="shared" si="23"/>
        <v>0</v>
      </c>
      <c r="O256" s="171">
        <f t="shared" si="23"/>
        <v>563.4</v>
      </c>
      <c r="P256" s="171">
        <f t="shared" si="23"/>
        <v>5816.200000000001</v>
      </c>
    </row>
    <row r="257" spans="1:16" ht="19.5" customHeight="1">
      <c r="A257" s="153" t="s">
        <v>141</v>
      </c>
      <c r="B257" s="147"/>
      <c r="C257" s="147"/>
      <c r="D257" s="97">
        <v>338</v>
      </c>
      <c r="E257" s="148" t="s">
        <v>47</v>
      </c>
      <c r="F257" s="148" t="s">
        <v>237</v>
      </c>
      <c r="G257" s="148" t="s">
        <v>110</v>
      </c>
      <c r="H257" s="15" t="s">
        <v>10</v>
      </c>
      <c r="I257" s="171">
        <v>3316.3</v>
      </c>
      <c r="O257" s="205"/>
      <c r="P257" s="205">
        <v>3316.3</v>
      </c>
    </row>
    <row r="258" spans="1:16" ht="31.5" customHeight="1">
      <c r="A258" s="89" t="s">
        <v>116</v>
      </c>
      <c r="B258" s="147"/>
      <c r="C258" s="147"/>
      <c r="D258" s="97">
        <v>338</v>
      </c>
      <c r="E258" s="148" t="s">
        <v>47</v>
      </c>
      <c r="F258" s="148" t="s">
        <v>237</v>
      </c>
      <c r="G258" s="148" t="s">
        <v>19</v>
      </c>
      <c r="H258" s="15" t="s">
        <v>10</v>
      </c>
      <c r="I258" s="171">
        <v>1846.5</v>
      </c>
      <c r="O258" s="205">
        <v>563.4</v>
      </c>
      <c r="P258" s="205">
        <v>2409.9</v>
      </c>
    </row>
    <row r="259" spans="1:16" ht="15.75">
      <c r="A259" s="172" t="s">
        <v>235</v>
      </c>
      <c r="B259" s="147"/>
      <c r="C259" s="147"/>
      <c r="D259" s="97">
        <v>338</v>
      </c>
      <c r="E259" s="148" t="s">
        <v>47</v>
      </c>
      <c r="F259" s="148" t="s">
        <v>237</v>
      </c>
      <c r="G259" s="148" t="s">
        <v>236</v>
      </c>
      <c r="H259" s="15" t="s">
        <v>10</v>
      </c>
      <c r="I259" s="171">
        <v>90</v>
      </c>
      <c r="O259" s="205"/>
      <c r="P259" s="211">
        <v>90</v>
      </c>
    </row>
    <row r="260" spans="1:16" ht="30" hidden="1">
      <c r="A260" s="114" t="s">
        <v>116</v>
      </c>
      <c r="B260" s="129"/>
      <c r="C260" s="129"/>
      <c r="D260" s="92">
        <v>338</v>
      </c>
      <c r="E260" s="123" t="s">
        <v>47</v>
      </c>
      <c r="F260" s="123" t="s">
        <v>104</v>
      </c>
      <c r="G260" s="123" t="s">
        <v>19</v>
      </c>
      <c r="H260" s="15" t="s">
        <v>10</v>
      </c>
      <c r="I260" s="130"/>
      <c r="O260" s="205"/>
      <c r="P260" s="205"/>
    </row>
    <row r="261" spans="1:16" ht="16.5" customHeight="1" hidden="1">
      <c r="A261" s="122" t="s">
        <v>60</v>
      </c>
      <c r="B261" s="129"/>
      <c r="C261" s="129"/>
      <c r="D261" s="92">
        <v>338</v>
      </c>
      <c r="E261" s="123" t="s">
        <v>47</v>
      </c>
      <c r="F261" s="123" t="s">
        <v>104</v>
      </c>
      <c r="G261" s="123" t="s">
        <v>35</v>
      </c>
      <c r="H261" s="15" t="s">
        <v>10</v>
      </c>
      <c r="I261" s="131"/>
      <c r="O261" s="205"/>
      <c r="P261" s="205"/>
    </row>
    <row r="262" spans="1:16" ht="18.75" customHeight="1">
      <c r="A262" s="98" t="s">
        <v>119</v>
      </c>
      <c r="B262" s="106"/>
      <c r="C262" s="106"/>
      <c r="D262" s="90">
        <v>338</v>
      </c>
      <c r="E262" s="107" t="s">
        <v>239</v>
      </c>
      <c r="F262" s="107" t="s">
        <v>78</v>
      </c>
      <c r="G262" s="107" t="s">
        <v>10</v>
      </c>
      <c r="H262" s="15" t="s">
        <v>10</v>
      </c>
      <c r="I262" s="185">
        <f>I263+I267</f>
        <v>119.2</v>
      </c>
      <c r="J262" s="185">
        <f aca="true" t="shared" si="24" ref="J262:P262">J263+J267</f>
        <v>0</v>
      </c>
      <c r="K262" s="185">
        <f t="shared" si="24"/>
        <v>0</v>
      </c>
      <c r="L262" s="185">
        <f t="shared" si="24"/>
        <v>0</v>
      </c>
      <c r="M262" s="185">
        <f t="shared" si="24"/>
        <v>0</v>
      </c>
      <c r="N262" s="185">
        <f t="shared" si="24"/>
        <v>0</v>
      </c>
      <c r="O262" s="185">
        <f t="shared" si="24"/>
        <v>0</v>
      </c>
      <c r="P262" s="185">
        <f t="shared" si="24"/>
        <v>119.2</v>
      </c>
    </row>
    <row r="263" spans="1:16" ht="16.5" customHeight="1">
      <c r="A263" s="18" t="s">
        <v>121</v>
      </c>
      <c r="B263" s="68"/>
      <c r="C263" s="68"/>
      <c r="D263" s="41">
        <v>338</v>
      </c>
      <c r="E263" s="31" t="s">
        <v>120</v>
      </c>
      <c r="F263" s="31" t="s">
        <v>78</v>
      </c>
      <c r="G263" s="31" t="s">
        <v>10</v>
      </c>
      <c r="H263" s="15" t="s">
        <v>10</v>
      </c>
      <c r="I263" s="186">
        <f>I264</f>
        <v>109.2</v>
      </c>
      <c r="J263" s="186">
        <f aca="true" t="shared" si="25" ref="J263:P263">J264</f>
        <v>0</v>
      </c>
      <c r="K263" s="186">
        <f t="shared" si="25"/>
        <v>0</v>
      </c>
      <c r="L263" s="186">
        <f t="shared" si="25"/>
        <v>0</v>
      </c>
      <c r="M263" s="186">
        <f t="shared" si="25"/>
        <v>0</v>
      </c>
      <c r="N263" s="186">
        <f t="shared" si="25"/>
        <v>0</v>
      </c>
      <c r="O263" s="186">
        <f t="shared" si="25"/>
        <v>0</v>
      </c>
      <c r="P263" s="186">
        <f t="shared" si="25"/>
        <v>109.2</v>
      </c>
    </row>
    <row r="264" spans="1:16" ht="32.25" customHeight="1">
      <c r="A264" s="51" t="s">
        <v>142</v>
      </c>
      <c r="B264" s="68"/>
      <c r="C264" s="68"/>
      <c r="D264" s="41">
        <v>338</v>
      </c>
      <c r="E264" s="31" t="s">
        <v>120</v>
      </c>
      <c r="F264" s="31" t="s">
        <v>115</v>
      </c>
      <c r="G264" s="31" t="s">
        <v>10</v>
      </c>
      <c r="H264" s="15" t="s">
        <v>10</v>
      </c>
      <c r="I264" s="186">
        <f>I265</f>
        <v>109.2</v>
      </c>
      <c r="J264" s="186">
        <f aca="true" t="shared" si="26" ref="J264:P264">J265</f>
        <v>0</v>
      </c>
      <c r="K264" s="186">
        <f t="shared" si="26"/>
        <v>0</v>
      </c>
      <c r="L264" s="186">
        <f t="shared" si="26"/>
        <v>0</v>
      </c>
      <c r="M264" s="186">
        <f t="shared" si="26"/>
        <v>0</v>
      </c>
      <c r="N264" s="186">
        <f t="shared" si="26"/>
        <v>0</v>
      </c>
      <c r="O264" s="186">
        <f t="shared" si="26"/>
        <v>0</v>
      </c>
      <c r="P264" s="186">
        <f t="shared" si="26"/>
        <v>109.2</v>
      </c>
    </row>
    <row r="265" spans="1:16" ht="18.75" customHeight="1">
      <c r="A265" s="89" t="s">
        <v>238</v>
      </c>
      <c r="B265" s="174"/>
      <c r="C265" s="174"/>
      <c r="D265" s="97">
        <v>338</v>
      </c>
      <c r="E265" s="148" t="s">
        <v>120</v>
      </c>
      <c r="F265" s="148" t="s">
        <v>240</v>
      </c>
      <c r="G265" s="148" t="s">
        <v>10</v>
      </c>
      <c r="H265" s="15" t="s">
        <v>10</v>
      </c>
      <c r="I265" s="187">
        <f>I266</f>
        <v>109.2</v>
      </c>
      <c r="J265" s="187">
        <f aca="true" t="shared" si="27" ref="J265:P265">J266</f>
        <v>0</v>
      </c>
      <c r="K265" s="187">
        <f t="shared" si="27"/>
        <v>0</v>
      </c>
      <c r="L265" s="187">
        <f t="shared" si="27"/>
        <v>0</v>
      </c>
      <c r="M265" s="187">
        <f t="shared" si="27"/>
        <v>0</v>
      </c>
      <c r="N265" s="187">
        <f t="shared" si="27"/>
        <v>0</v>
      </c>
      <c r="O265" s="187">
        <f t="shared" si="27"/>
        <v>0</v>
      </c>
      <c r="P265" s="187">
        <f t="shared" si="27"/>
        <v>109.2</v>
      </c>
    </row>
    <row r="266" spans="1:16" ht="15.75" customHeight="1">
      <c r="A266" s="89" t="s">
        <v>241</v>
      </c>
      <c r="B266" s="174"/>
      <c r="C266" s="174"/>
      <c r="D266" s="97">
        <v>338</v>
      </c>
      <c r="E266" s="148" t="s">
        <v>120</v>
      </c>
      <c r="F266" s="148" t="s">
        <v>240</v>
      </c>
      <c r="G266" s="148" t="s">
        <v>122</v>
      </c>
      <c r="H266" s="15" t="s">
        <v>10</v>
      </c>
      <c r="I266" s="187">
        <v>109.2</v>
      </c>
      <c r="O266" s="205"/>
      <c r="P266" s="211">
        <v>109.2</v>
      </c>
    </row>
    <row r="267" spans="1:16" ht="19.5" customHeight="1">
      <c r="A267" s="199" t="s">
        <v>271</v>
      </c>
      <c r="B267" s="8"/>
      <c r="C267" s="8"/>
      <c r="D267" s="41">
        <v>338</v>
      </c>
      <c r="E267" s="36" t="s">
        <v>273</v>
      </c>
      <c r="F267" s="108" t="s">
        <v>78</v>
      </c>
      <c r="G267" s="103" t="s">
        <v>10</v>
      </c>
      <c r="H267" s="103"/>
      <c r="I267" s="185">
        <f>I269</f>
        <v>10</v>
      </c>
      <c r="J267" s="185">
        <f aca="true" t="shared" si="28" ref="J267:P267">J269</f>
        <v>0</v>
      </c>
      <c r="K267" s="185">
        <f t="shared" si="28"/>
        <v>0</v>
      </c>
      <c r="L267" s="185">
        <f t="shared" si="28"/>
        <v>0</v>
      </c>
      <c r="M267" s="185">
        <f t="shared" si="28"/>
        <v>0</v>
      </c>
      <c r="N267" s="185">
        <f t="shared" si="28"/>
        <v>0</v>
      </c>
      <c r="O267" s="185">
        <f t="shared" si="28"/>
        <v>0</v>
      </c>
      <c r="P267" s="185">
        <f t="shared" si="28"/>
        <v>10</v>
      </c>
    </row>
    <row r="268" spans="1:16" ht="31.5" customHeight="1">
      <c r="A268" s="95" t="s">
        <v>227</v>
      </c>
      <c r="B268" s="104"/>
      <c r="C268" s="104"/>
      <c r="D268" s="96">
        <v>338</v>
      </c>
      <c r="E268" s="36" t="s">
        <v>273</v>
      </c>
      <c r="F268" s="54" t="s">
        <v>111</v>
      </c>
      <c r="G268" s="105" t="s">
        <v>10</v>
      </c>
      <c r="H268" s="105"/>
      <c r="I268" s="200">
        <f>I269</f>
        <v>10</v>
      </c>
      <c r="J268" s="200">
        <f aca="true" t="shared" si="29" ref="J268:P268">J269</f>
        <v>0</v>
      </c>
      <c r="K268" s="200">
        <f t="shared" si="29"/>
        <v>0</v>
      </c>
      <c r="L268" s="200">
        <f t="shared" si="29"/>
        <v>0</v>
      </c>
      <c r="M268" s="200">
        <f t="shared" si="29"/>
        <v>0</v>
      </c>
      <c r="N268" s="200">
        <f t="shared" si="29"/>
        <v>0</v>
      </c>
      <c r="O268" s="200">
        <f t="shared" si="29"/>
        <v>0</v>
      </c>
      <c r="P268" s="200">
        <f t="shared" si="29"/>
        <v>10</v>
      </c>
    </row>
    <row r="269" spans="1:16" ht="28.5" customHeight="1">
      <c r="A269" s="51" t="s">
        <v>272</v>
      </c>
      <c r="B269" s="104"/>
      <c r="C269" s="104"/>
      <c r="D269" s="96">
        <v>338</v>
      </c>
      <c r="E269" s="36" t="s">
        <v>273</v>
      </c>
      <c r="F269" s="54" t="s">
        <v>274</v>
      </c>
      <c r="G269" s="105" t="s">
        <v>10</v>
      </c>
      <c r="H269" s="105"/>
      <c r="I269" s="200">
        <f>I270</f>
        <v>10</v>
      </c>
      <c r="J269" s="200">
        <f aca="true" t="shared" si="30" ref="J269:P269">J270</f>
        <v>0</v>
      </c>
      <c r="K269" s="200">
        <f t="shared" si="30"/>
        <v>0</v>
      </c>
      <c r="L269" s="200">
        <f t="shared" si="30"/>
        <v>0</v>
      </c>
      <c r="M269" s="200">
        <f t="shared" si="30"/>
        <v>0</v>
      </c>
      <c r="N269" s="200">
        <f t="shared" si="30"/>
        <v>0</v>
      </c>
      <c r="O269" s="200">
        <f t="shared" si="30"/>
        <v>0</v>
      </c>
      <c r="P269" s="200">
        <f t="shared" si="30"/>
        <v>10</v>
      </c>
    </row>
    <row r="270" spans="1:16" ht="18.75" customHeight="1">
      <c r="A270" s="89" t="s">
        <v>116</v>
      </c>
      <c r="B270" s="104"/>
      <c r="C270" s="104"/>
      <c r="D270" s="96">
        <v>338</v>
      </c>
      <c r="E270" s="36" t="s">
        <v>273</v>
      </c>
      <c r="F270" s="54" t="s">
        <v>274</v>
      </c>
      <c r="G270" s="53" t="s">
        <v>275</v>
      </c>
      <c r="H270" s="105"/>
      <c r="I270" s="200">
        <v>10</v>
      </c>
      <c r="O270" s="211"/>
      <c r="P270" s="211">
        <v>10</v>
      </c>
    </row>
  </sheetData>
  <sheetProtection/>
  <mergeCells count="5">
    <mergeCell ref="M185:M188"/>
    <mergeCell ref="M189:M196"/>
    <mergeCell ref="A2:I2"/>
    <mergeCell ref="D1:I1"/>
    <mergeCell ref="G3:I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2020-10-28T07:44:28Z</dcterms:modified>
  <cp:category/>
  <cp:version/>
  <cp:contentType/>
  <cp:contentStatus/>
</cp:coreProperties>
</file>