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'Лист1'!$A$1:$P$277</definedName>
  </definedNames>
  <calcPr fullCalcOnLoad="1"/>
</workbook>
</file>

<file path=xl/sharedStrings.xml><?xml version="1.0" encoding="utf-8"?>
<sst xmlns="http://schemas.openxmlformats.org/spreadsheetml/2006/main" count="1370" uniqueCount="323">
  <si>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</si>
  <si>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</si>
  <si>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</si>
  <si>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</si>
  <si>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</si>
  <si>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</si>
  <si>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</si>
  <si>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</si>
  <si>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</si>
  <si>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</si>
  <si>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</si>
  <si>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</si>
  <si>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</si>
  <si>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</si>
  <si>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</si>
  <si>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</si>
  <si>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</si>
  <si>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</si>
  <si>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</si>
  <si>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</si>
  <si>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</si>
  <si>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</si>
  <si>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</si>
  <si>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</si>
  <si>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</si>
  <si>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</si>
  <si>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</si>
  <si>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</si>
  <si>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</si>
  <si>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</si>
  <si>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</si>
  <si>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</si>
  <si>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</si>
  <si>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</si>
  <si>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</si>
  <si>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</si>
  <si>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</si>
  <si>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</si>
  <si>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</si>
  <si>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</si>
  <si>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</si>
  <si>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</si>
  <si>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</si>
  <si>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</si>
  <si>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</si>
  <si>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</si>
  <si>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ДРУГИЕ ВОПРОСЫ В ОБЛАСТИ КУЛЬТУРЫ И КИНЕМАТОГРАФИИ </t>
  </si>
  <si>
    <t>0804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</si>
  <si>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</si>
  <si>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</si>
  <si>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</si>
  <si>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</si>
  <si>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</si>
  <si>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</si>
  <si>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</si>
  <si>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НАЦИОНАЛЬНАЯ ЭКОНОМИКА</t>
  </si>
  <si>
    <t>Дорожное хозяйство (дорожные фонды)</t>
  </si>
  <si>
    <t>0400</t>
  </si>
  <si>
    <t>0409</t>
  </si>
  <si>
    <t>Муниципальные программы</t>
  </si>
  <si>
    <t>Иные бюджетные ассигнования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</si>
  <si>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</si>
  <si>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</si>
  <si>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</si>
  <si>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</si>
  <si>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</si>
  <si>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200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</si>
  <si>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</si>
  <si>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</si>
  <si>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</si>
  <si>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</si>
  <si>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Обеспечение пожарной безопасности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</si>
  <si>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</si>
  <si>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</si>
  <si>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тыс.рублей</t>
  </si>
  <si>
    <t xml:space="preserve"> </t>
  </si>
  <si>
    <t>0300000000</t>
  </si>
  <si>
    <t>0400000000</t>
  </si>
  <si>
    <t>0600000000</t>
  </si>
  <si>
    <t>0800000000</t>
  </si>
  <si>
    <t>0000000000</t>
  </si>
  <si>
    <t>9000000000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</si>
  <si>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</si>
  <si>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</si>
  <si>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</si>
  <si>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</si>
  <si>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</si>
  <si>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</si>
  <si>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</si>
  <si>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</si>
  <si>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</si>
  <si>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</si>
  <si>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0500380000</t>
  </si>
  <si>
    <t>0100000000</t>
  </si>
  <si>
    <t>0200000000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</si>
  <si>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</si>
  <si>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</si>
  <si>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</si>
  <si>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Развитие и повышение эффективности финансирования инфраструктуры поддержки малого и среднего бизнеса</t>
  </si>
  <si>
    <t>9090008900</t>
  </si>
  <si>
    <t>9090000000</t>
  </si>
  <si>
    <t>9050000000</t>
  </si>
  <si>
    <t>9050044090</t>
  </si>
  <si>
    <t>9050044290</t>
  </si>
  <si>
    <t>9050045290</t>
  </si>
  <si>
    <t>Сумма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</si>
  <si>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</si>
  <si>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</si>
  <si>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</si>
  <si>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Администрация Краснопольского сельсовета</t>
  </si>
  <si>
    <t>120</t>
  </si>
  <si>
    <t>1600000000</t>
  </si>
  <si>
    <t>ОБЕСПЕЧЕНИЕ ПРОВЕДЕНИЯ ВЫБОРОВ И РЕФЕРЕНДУМОВ</t>
  </si>
  <si>
    <t>0107</t>
  </si>
  <si>
    <t>0314</t>
  </si>
  <si>
    <t>Иные вопросы в области национальной безопасности и правоохранительной деятельности</t>
  </si>
  <si>
    <t>Мероприятие "Выполнение работ по освещению улиц с применением ШУНО и энергосберегающих светильников, протяженностью 1600 мс. Краснополье, д. Смирновка</t>
  </si>
  <si>
    <t>Иные межбюджетные трансферты</t>
  </si>
  <si>
    <t>540</t>
  </si>
  <si>
    <t>0900000000</t>
  </si>
  <si>
    <t xml:space="preserve">Иные закупки товаров, работ и услуг  для обеспечения государственных  (муниципальных) нужд </t>
  </si>
  <si>
    <t>9100000110</t>
  </si>
  <si>
    <t>0113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</si>
  <si>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</si>
  <si>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СОЦИАЛЬНАЯ ПОЛИТИКА</t>
  </si>
  <si>
    <t>1001</t>
  </si>
  <si>
    <t>Пенсионное обеспечение</t>
  </si>
  <si>
    <t>310</t>
  </si>
  <si>
    <t>Мероприятие "Замена ламп накаливания на энергосберегающие"</t>
  </si>
  <si>
    <t>Мероприятие "Замена электробойлеров на котлы отопления работающие на твердом топливе"</t>
  </si>
  <si>
    <t>Мероприятие "Замена окон в здании администрации"</t>
  </si>
  <si>
    <t>Муниципальная программа "По стимулированию деятельности добровольных пожарных администрации Краснопольского сельсовета на 2016-2020годы"</t>
  </si>
  <si>
    <t>Мероприятие "Поощрение граждан проявивших себя при тушении пожаров"</t>
  </si>
  <si>
    <t>Муниципальная программа "Поддержка общественных организаций на 2016-2020 годы"</t>
  </si>
  <si>
    <t>Мероприятие "Поддержка деятельности ТОС"</t>
  </si>
  <si>
    <t>Муниципальная программа "Развитие территориального общественного самоуправления на 2016-2020 годы"</t>
  </si>
  <si>
    <t>Муниципальная программа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</si>
  <si>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Мероприятие "Разработать и распростронить среди населения памятки(листовки) о порядке действия при совершении правонарушений"</t>
  </si>
  <si>
    <t>Мероприятие "Разработать и распростронить , среди населения памятки(листовки) о порядке деиствия при совершения терроризма и экстремизма"</t>
  </si>
  <si>
    <t>Муниципальная программа "Развитие субьектов малого и среднего предпринимательства на территории Краснопольского сельсовета на 2016-2020годы"</t>
  </si>
  <si>
    <t>Мероприятие "Реализация массовых программ обучения и повышения квалификации (проведение конкурса профессионального мастерства)"</t>
  </si>
  <si>
    <t>Мероприятие "В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препринимательства"</t>
  </si>
  <si>
    <t>Мероприятие "В целях обеспечения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массовой информации, подготовка публикаций"</t>
  </si>
  <si>
    <t>Муниципальная программа "Чистая вода на 2016-2020годы"</t>
  </si>
  <si>
    <t>Мероприятие "Проектно-изыскательские работы и бурение скважины ул. Мира"</t>
  </si>
  <si>
    <t>Основное мероприятие "Осуществление деятельности аппарата управления Краснопольского сельсовета"</t>
  </si>
  <si>
    <t>Мероприятие "Функционирование высшего должностного лица муниципального образования Краснопольского сельсовета"</t>
  </si>
  <si>
    <t xml:space="preserve">                Расходы на выплаты персоналу государственных (муниципальных) органов</t>
  </si>
  <si>
    <t>Муниципальная программа "Развитие органов местного самоуправления Краснопольского сельсовета (2018-2022 годы)"</t>
  </si>
  <si>
    <t>Мероприятие "Обеспечение деятельности аппарата администрации муниципального образования Краснопольский сельсовет"</t>
  </si>
  <si>
    <t>Резервные средства</t>
  </si>
  <si>
    <t>870</t>
  </si>
  <si>
    <t>Мероприятие "Осуществление первичного воинского учета на территориях, где отсутствуют военные комиссариаты"</t>
  </si>
  <si>
    <t>1700000000</t>
  </si>
  <si>
    <t>1100000000</t>
  </si>
  <si>
    <t>ДРУГИЕ ОБЩЕГОСУДАРСТВЕННЫЕ ВОПРОСЫ</t>
  </si>
  <si>
    <t>0900001000</t>
  </si>
  <si>
    <t>090000200</t>
  </si>
  <si>
    <t>Резервные фонды</t>
  </si>
  <si>
    <t>Мероприятие "Поддержка общества инвалидов"</t>
  </si>
  <si>
    <t>1700001000</t>
  </si>
  <si>
    <t>Мероприятие "Поддержка Совета ветеранов"</t>
  </si>
  <si>
    <t>Мероприятие "Поддержка женсовета"</t>
  </si>
  <si>
    <t>1700002000</t>
  </si>
  <si>
    <t>1700003000</t>
  </si>
  <si>
    <t>2700000000</t>
  </si>
  <si>
    <t>2700001000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</si>
  <si>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</t>
  </si>
  <si>
    <t>0500001000</t>
  </si>
  <si>
    <t>0500002000</t>
  </si>
  <si>
    <t>0500003000</t>
  </si>
  <si>
    <t>Муниципальная программа "Пожарная безопасность на территории Краснопольского сельсовета на 2016-2020 годы"</t>
  </si>
  <si>
    <t>Мероприятие "Услуги по опашке поселения"</t>
  </si>
  <si>
    <t>0600001000</t>
  </si>
  <si>
    <t>0600002000</t>
  </si>
  <si>
    <t>Мероприятие "Обеспечение деятельности муниципальной пожарной охраны"</t>
  </si>
  <si>
    <t>0600003000</t>
  </si>
  <si>
    <t>Мероприятие "Содержание и ремонт противопожарной техники"</t>
  </si>
  <si>
    <t>0600004000</t>
  </si>
  <si>
    <t>Муниципальная программа "Защита населения и территории Краснопольского сельсовета от чрезвычайных ситуаций на 2018-2022 годы"</t>
  </si>
  <si>
    <t>Мероприятие " Создание, хранение и восполнение резервов материальных ресурсов для ликвидации чрезвычайных ситуаций природного и техногенного характера"</t>
  </si>
  <si>
    <t>1300000000</t>
  </si>
  <si>
    <t>1300001000</t>
  </si>
  <si>
    <t>Мероприятие "Расходы, направленные на осуществление оперативного реагирования на угрозу или возникновение аварий, катастроф, других происшествий</t>
  </si>
  <si>
    <t>1300002000</t>
  </si>
  <si>
    <t>Муниципальная программа "Комплексное развитие систем транспортной инфраструктуры на территории Краснопольского сельсовета на 2016-2025 годы"</t>
  </si>
  <si>
    <t>Мероприятие "Содержание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инфраструктуры"</t>
  </si>
  <si>
    <t>0100002000</t>
  </si>
  <si>
    <t>Мероприятие "Разработка ПСД на строительство (реконструкцию), капитальный ремонт автомобильных дорог общего пользования</t>
  </si>
  <si>
    <t>0100003000</t>
  </si>
  <si>
    <t>Мероприятие "Ремонт автомобильных дорог общего пользования местного значения</t>
  </si>
  <si>
    <t>0100004000</t>
  </si>
  <si>
    <t>0100005000</t>
  </si>
  <si>
    <t>Мероприятие "Оформление правоустанавливающих документов на автомобильные дороги местного значения"</t>
  </si>
  <si>
    <t>ДРУГИЕ ВОПРОСЫ В ОБЛАСТИ НАЦИОНАЛЬНОЙ ЭКОНОМИКИ</t>
  </si>
  <si>
    <t>0700001000</t>
  </si>
  <si>
    <t>0700003000</t>
  </si>
  <si>
    <t>Муниципальная программа "Энергосбережение и повышение энергетической эффективности в Краснопольском сельсовете на 2016-2020 годы"</t>
  </si>
  <si>
    <t>Мероприятие "Утепление стен здания администрации Краснопольского сельсовета"</t>
  </si>
  <si>
    <t>0200001000</t>
  </si>
  <si>
    <t>Муниципальная программа "Комплексное  развитие систем транспортной инфраструктуры и дорожного хозяйства на территории Краснопольского сельсовета на 2016-2020 годы"</t>
  </si>
  <si>
    <t>Мероприятие "Грейдерование дорог и улиц села"</t>
  </si>
  <si>
    <t>0100001000</t>
  </si>
  <si>
    <t>Мероприятие "Ремонт и содержание детских игровых площадок, хоккейной коробки"</t>
  </si>
  <si>
    <t>1100001000</t>
  </si>
  <si>
    <t>Мероприятие "Установка ограждения СДК"</t>
  </si>
  <si>
    <t>1100002000</t>
  </si>
  <si>
    <t>Мероприятие "Приобретение рассады цветов и саженцев"</t>
  </si>
  <si>
    <t>1100003000</t>
  </si>
  <si>
    <t>Мероприятие "Приобретение хозяйственных товаров для проведения субботника"</t>
  </si>
  <si>
    <t>1100004000</t>
  </si>
  <si>
    <t>1100005000</t>
  </si>
  <si>
    <t>1100006000</t>
  </si>
  <si>
    <t>1100007000</t>
  </si>
  <si>
    <t>1100008000</t>
  </si>
  <si>
    <t>1100009000</t>
  </si>
  <si>
    <t>1100010000</t>
  </si>
  <si>
    <t>1100011000</t>
  </si>
  <si>
    <t>1100012000</t>
  </si>
  <si>
    <t>1100013000</t>
  </si>
  <si>
    <t>Муниципальная программа "Благоустройство территории Краснопольского сельсовета на 2018-2022 годы"</t>
  </si>
  <si>
    <t>Мероприятие "Содержание мест захоронения"</t>
  </si>
  <si>
    <t>Мероприятие "Скашивание травы на территории поселения в весенне-летний период"</t>
  </si>
  <si>
    <t>Мероприятие "Очистка улиц от мусора"</t>
  </si>
  <si>
    <t>Мероприятие "Вывоз несанкционированных свалок"</t>
  </si>
  <si>
    <t>Мероприятие "Приобретение основных средств, ГСМ, материалов"</t>
  </si>
  <si>
    <t>Мероприятие "Обрезка, побелка деревьев"</t>
  </si>
  <si>
    <t>Мероприятие "Содержание и текущий ремонт водопровода, водораздаточных колонок, водонапорной башни"</t>
  </si>
  <si>
    <t>Мероприятие "Озеленение территории поселения"</t>
  </si>
  <si>
    <t>Мероприятие "Содержание, ремонт, замена осветительных приборов и оборудования уличного освещения"</t>
  </si>
  <si>
    <t>Мероприятие "Оплата услуг по поставке электроэнергии для уличного освещения"</t>
  </si>
  <si>
    <t>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</si>
  <si>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>Мероприятие "Установка дорожных знаков в соответствии с проектом организации дорожного движения на территории населенных пунктов сельского поселения"</t>
  </si>
  <si>
    <t>Мероприятие "Выполнение дорожных работ, направленных на повышение безопасности дорожного движения (сезонное содержание дорог)</t>
  </si>
  <si>
    <t>0800002000</t>
  </si>
  <si>
    <t>0800003000</t>
  </si>
  <si>
    <t>Мероприятие "Профессиональная подготовка, переподготовка и повышение квалификации"</t>
  </si>
  <si>
    <t>0900005000</t>
  </si>
  <si>
    <t>Муниципальная программа "Развитие культуры в Краснопольском сельсовете на 2018-2022 годы""</t>
  </si>
  <si>
    <t>Мероприятие "Проведение календарных праздников и мероприятий"</t>
  </si>
  <si>
    <t>1600001000</t>
  </si>
  <si>
    <t>Мероприятие "Проведение национальных праздников"</t>
  </si>
  <si>
    <t>1600002000</t>
  </si>
  <si>
    <t>1600003000</t>
  </si>
  <si>
    <t>Мероприятие "Субсидии на предоставление услуг культурного досуга"</t>
  </si>
  <si>
    <t>Мероприятие "Обеспечение деятельности структурных подразделений методического кабинета,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</si>
  <si>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</si>
  <si>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850</t>
  </si>
  <si>
    <t>0900006000</t>
  </si>
  <si>
    <t>1000</t>
  </si>
  <si>
    <t>0900007000</t>
  </si>
  <si>
    <t>КОСГУ</t>
  </si>
  <si>
    <t>Муниципальная программа "Комплексное развитие системы социальной инфраструктуры Краснопольского сельсовета на 2018-2027 годы"</t>
  </si>
  <si>
    <t>1400001000</t>
  </si>
  <si>
    <t>Мероприятие "Подготовка проектно-сметной документации для строительства плоскостного стадиона</t>
  </si>
  <si>
    <t>Основное мероприятие "Организационные мероприятия по выполнению программы"</t>
  </si>
  <si>
    <t>0500001040</t>
  </si>
  <si>
    <t>Основное мероприятие "Нормативно-правовое обеспечение профилактики правонарушений"</t>
  </si>
  <si>
    <t>Мероприятие "Организовать разработку и принятия нормативно- правовых актов:  -Об участии населения в охране общественного порядка - Реализовать комплексные меры по стимулированию участия населения в деятельности общественного формирования по охране общественногопорядка</t>
  </si>
  <si>
    <t>Основное мероприятие "Профилактика терроризма и экстремизма, минимизация и ликвидация последствий терроризма и экстремизма"</t>
  </si>
  <si>
    <t>0500003030</t>
  </si>
  <si>
    <t>Муниципальная программа "Комплексное развитие коммунальной инфраструктуры на территории Краснопольского сельсовета на           2016-2025годы"</t>
  </si>
  <si>
    <t>Мероприятие "Капитальный ремонт водопроводной сети"</t>
  </si>
  <si>
    <t>0400001000</t>
  </si>
  <si>
    <t>Мероприятие "Установка водосчетчика на водозаборе"</t>
  </si>
  <si>
    <t>0400002000</t>
  </si>
  <si>
    <t>Мероприятие "Приобретение установки по обеззараживанию и очистке воды"</t>
  </si>
  <si>
    <t>0400003000</t>
  </si>
  <si>
    <t>Мероприятие "Оформление права собственности на водозаборную башню, водопровод"</t>
  </si>
  <si>
    <t>0400004000</t>
  </si>
  <si>
    <t>Непрограммные расходы в сфере установленных функций органов местного самоуправления</t>
  </si>
  <si>
    <t>0900051180</t>
  </si>
  <si>
    <t>0900070260</t>
  </si>
  <si>
    <t>05000010200</t>
  </si>
  <si>
    <t>0500010400</t>
  </si>
  <si>
    <t>Муниципальная программа "Комплексная программа модернизация и реформирования жилищно-коммунального хозяйства Алтайского района на 2015 - 2020 годы"</t>
  </si>
  <si>
    <t>Мероприятие "Проектирование и строительство водозабора в с. Краснополье"</t>
  </si>
  <si>
    <t>0400014000</t>
  </si>
  <si>
    <t>Мероприятие "Доплаты к пенсиям муниципальных служащих"</t>
  </si>
  <si>
    <t>Публичные нормативные обязательства</t>
  </si>
  <si>
    <t>Социальное обеспечение населения</t>
  </si>
  <si>
    <t>1003</t>
  </si>
  <si>
    <t>Мероприятие "Субсидии на оплату жилищно-коммунальных услуг отдельным категориям граждан"</t>
  </si>
  <si>
    <t>1600040000</t>
  </si>
  <si>
    <t>611</t>
  </si>
  <si>
    <t>241</t>
  </si>
  <si>
    <t>Муниципальная программа "Энергосбережение и повышение энергоэффективности в Алтайском районе на 2015-2020 годы"</t>
  </si>
  <si>
    <t>Мероприятие "Установка модульнойугольной котельной СДК с. Краснополье"</t>
  </si>
  <si>
    <t>0200002000</t>
  </si>
  <si>
    <t xml:space="preserve">Ведомственная структура расходов бюджета муниципального образования Краснопольский сельсовет на 2020 год </t>
  </si>
  <si>
    <t>Мероприятие " Подготовка проектно - сметной документации для строительства плоскостного стадиона"</t>
  </si>
  <si>
    <t>1400002000</t>
  </si>
  <si>
    <t>Обеспечение проведения выборов депутатов в представительные органы муниципального образования Краснопольский сельсовет"</t>
  </si>
  <si>
    <t>090000300</t>
  </si>
  <si>
    <t>1300003000</t>
  </si>
  <si>
    <t>Мероприятие "Ремонт пожарного бокса (кровля)"</t>
  </si>
  <si>
    <t>0600006000</t>
  </si>
  <si>
    <t>Мероприятие "Модернизация систем уличного освещения Краснопольского сельсовета - установка светильников с энергосберегающими технологиями"</t>
  </si>
  <si>
    <t>Субсидии на обеспечение первичных мер пожарной безопасности</t>
  </si>
  <si>
    <t>0600071260</t>
  </si>
  <si>
    <t>Мероприятие</t>
  </si>
  <si>
    <t>Субсидии на поддержку подразделений добровольной пожарной охраны</t>
  </si>
  <si>
    <t>0600071250</t>
  </si>
  <si>
    <t>Субсидия на реализацию мероприятий, направленных на энергосбережение и повышение энергетической эффективности</t>
  </si>
  <si>
    <t xml:space="preserve"> Мероприятие "Приобретение первичных средств пожаротушения, противопожарного иныентаря, оборудования, тех. средств пожаротушения"</t>
  </si>
  <si>
    <t>0600007000</t>
  </si>
  <si>
    <t>Приложение   4                                                                                           к решению Совета депутатов Краснопольского сельсовета "О внесении изменений в решение "О бюджете муниципального образования Краснопольский сельсовет на 2020 год и плановый период 2021 и 2022 годов"    от                                 №  приложение 9 к решению № 41 от 24.12.2019</t>
  </si>
  <si>
    <t>Изменение плана</t>
  </si>
  <si>
    <t>план с изменениями</t>
  </si>
  <si>
    <t>Субвенции по определению перечня должностных лиц по уполномоченным составлять протоколы об административным правонарушениям</t>
  </si>
  <si>
    <t>0900070230</t>
  </si>
  <si>
    <t>Обеспечение деятельности органов местного самоуправления</t>
  </si>
  <si>
    <t>Актуализация документов территориального планирования сельсоветов в составе Алтайского района</t>
  </si>
  <si>
    <t>9080000000</t>
  </si>
  <si>
    <t>9080001000</t>
  </si>
  <si>
    <t>10</t>
  </si>
  <si>
    <t>0200071520</t>
  </si>
  <si>
    <t>Субсидия на восстановление (ремонт, благоустройство) воинских захоронений на территории Республики Хакасия</t>
  </si>
  <si>
    <t>11000R299F</t>
  </si>
  <si>
    <t>17064,6</t>
  </si>
  <si>
    <t>Субсидии на дополнительное профессиональное образование муниципальных служащих и глав муниципальных образований Республики Хакасия</t>
  </si>
  <si>
    <t>0900071178</t>
  </si>
  <si>
    <r>
      <t xml:space="preserve">   </t>
    </r>
    <r>
      <rPr>
        <b/>
        <sz val="11"/>
        <color indexed="8"/>
        <rFont val="Times New Roman"/>
        <family val="1"/>
      </rPr>
      <t xml:space="preserve"> Резервные фонды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</si>
</sst>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36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wrapText="1"/>
    </xf>
    <xf numFmtId="180" fontId="5" fillId="36" borderId="11" xfId="0" applyNumberFormat="1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wrapText="1"/>
    </xf>
    <xf numFmtId="49" fontId="5" fillId="37" borderId="11" xfId="0" applyNumberFormat="1" applyFont="1" applyFill="1" applyBorder="1" applyAlignment="1">
      <alignment horizontal="center" wrapText="1"/>
    </xf>
    <xf numFmtId="180" fontId="3" fillId="37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top" shrinkToFi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shrinkToFit="1"/>
    </xf>
    <xf numFmtId="180" fontId="3" fillId="0" borderId="11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vertical="top" shrinkToFit="1"/>
    </xf>
    <xf numFmtId="49" fontId="3" fillId="37" borderId="11" xfId="0" applyNumberFormat="1" applyFont="1" applyFill="1" applyBorder="1" applyAlignment="1">
      <alignment horizontal="center" vertical="center" shrinkToFit="1"/>
    </xf>
    <xf numFmtId="49" fontId="3" fillId="37" borderId="11" xfId="0" applyNumberFormat="1" applyFont="1" applyFill="1" applyBorder="1" applyAlignment="1">
      <alignment horizontal="center" shrinkToFit="1"/>
    </xf>
    <xf numFmtId="180" fontId="3" fillId="37" borderId="11" xfId="0" applyNumberFormat="1" applyFont="1" applyFill="1" applyBorder="1" applyAlignment="1">
      <alignment horizontal="center" shrinkToFit="1"/>
    </xf>
    <xf numFmtId="180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vertical="top" shrinkToFit="1"/>
    </xf>
    <xf numFmtId="0" fontId="5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shrinkToFit="1"/>
    </xf>
    <xf numFmtId="49" fontId="3" fillId="34" borderId="11" xfId="0" applyNumberFormat="1" applyFont="1" applyFill="1" applyBorder="1" applyAlignment="1">
      <alignment horizontal="center" shrinkToFit="1"/>
    </xf>
    <xf numFmtId="180" fontId="3" fillId="34" borderId="11" xfId="0" applyNumberFormat="1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vertical="top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shrinkToFit="1"/>
    </xf>
    <xf numFmtId="180" fontId="3" fillId="33" borderId="11" xfId="0" applyNumberFormat="1" applyFont="1" applyFill="1" applyBorder="1" applyAlignment="1">
      <alignment horizontal="center" shrinkToFit="1"/>
    </xf>
    <xf numFmtId="0" fontId="43" fillId="33" borderId="11" xfId="0" applyFont="1" applyFill="1" applyBorder="1" applyAlignment="1">
      <alignment horizontal="left" vertical="top" wrapText="1"/>
    </xf>
    <xf numFmtId="49" fontId="43" fillId="33" borderId="11" xfId="0" applyNumberFormat="1" applyFont="1" applyFill="1" applyBorder="1" applyAlignment="1">
      <alignment vertical="top" shrinkToFit="1"/>
    </xf>
    <xf numFmtId="0" fontId="44" fillId="34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shrinkToFit="1"/>
    </xf>
    <xf numFmtId="49" fontId="43" fillId="33" borderId="11" xfId="0" applyNumberFormat="1" applyFont="1" applyFill="1" applyBorder="1" applyAlignment="1">
      <alignment horizontal="center" shrinkToFit="1"/>
    </xf>
    <xf numFmtId="180" fontId="43" fillId="33" borderId="11" xfId="0" applyNumberFormat="1" applyFont="1" applyFill="1" applyBorder="1" applyAlignment="1">
      <alignment horizontal="center" shrinkToFit="1"/>
    </xf>
    <xf numFmtId="0" fontId="6" fillId="35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shrinkToFit="1"/>
    </xf>
    <xf numFmtId="180" fontId="6" fillId="33" borderId="11" xfId="0" applyNumberFormat="1" applyFont="1" applyFill="1" applyBorder="1" applyAlignment="1">
      <alignment horizontal="center" shrinkToFit="1"/>
    </xf>
    <xf numFmtId="0" fontId="43" fillId="35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49" fontId="6" fillId="37" borderId="11" xfId="0" applyNumberFormat="1" applyFont="1" applyFill="1" applyBorder="1" applyAlignment="1">
      <alignment vertical="top" shrinkToFit="1"/>
    </xf>
    <xf numFmtId="0" fontId="7" fillId="37" borderId="11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shrinkToFit="1"/>
    </xf>
    <xf numFmtId="49" fontId="6" fillId="37" borderId="11" xfId="0" applyNumberFormat="1" applyFont="1" applyFill="1" applyBorder="1" applyAlignment="1">
      <alignment horizontal="center" shrinkToFit="1"/>
    </xf>
    <xf numFmtId="49" fontId="7" fillId="37" borderId="11" xfId="0" applyNumberFormat="1" applyFont="1" applyFill="1" applyBorder="1" applyAlignment="1">
      <alignment horizontal="center" wrapText="1"/>
    </xf>
    <xf numFmtId="180" fontId="6" fillId="37" borderId="1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vertical="top" shrinkToFit="1"/>
    </xf>
    <xf numFmtId="49" fontId="6" fillId="0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49" fontId="3" fillId="36" borderId="11" xfId="0" applyNumberFormat="1" applyFont="1" applyFill="1" applyBorder="1" applyAlignment="1">
      <alignment horizontal="center" vertical="top" shrinkToFit="1"/>
    </xf>
    <xf numFmtId="0" fontId="5" fillId="36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left" vertical="top" wrapText="1"/>
    </xf>
    <xf numFmtId="49" fontId="3" fillId="37" borderId="11" xfId="0" applyNumberFormat="1" applyFont="1" applyFill="1" applyBorder="1" applyAlignment="1">
      <alignment horizontal="center" vertical="top" shrinkToFit="1"/>
    </xf>
    <xf numFmtId="0" fontId="5" fillId="37" borderId="11" xfId="0" applyFont="1" applyFill="1" applyBorder="1" applyAlignment="1">
      <alignment horizontal="center" vertical="top" wrapText="1"/>
    </xf>
    <xf numFmtId="0" fontId="45" fillId="38" borderId="11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9" fontId="45" fillId="38" borderId="12" xfId="0" applyNumberFormat="1" applyFont="1" applyFill="1" applyBorder="1" applyAlignment="1">
      <alignment/>
    </xf>
    <xf numFmtId="49" fontId="3" fillId="38" borderId="11" xfId="0" applyNumberFormat="1" applyFont="1" applyFill="1" applyBorder="1" applyAlignment="1">
      <alignment wrapText="1" shrinkToFit="1"/>
    </xf>
    <xf numFmtId="49" fontId="3" fillId="0" borderId="11" xfId="58" applyNumberFormat="1" applyFont="1" applyBorder="1" applyAlignment="1">
      <alignment horizontal="center" wrapText="1"/>
    </xf>
    <xf numFmtId="180" fontId="3" fillId="0" borderId="11" xfId="0" applyNumberFormat="1" applyFont="1" applyBorder="1" applyAlignment="1">
      <alignment horizontal="center" wrapText="1"/>
    </xf>
    <xf numFmtId="0" fontId="6" fillId="37" borderId="11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9" fontId="5" fillId="36" borderId="11" xfId="0" applyNumberFormat="1" applyFont="1" applyFill="1" applyBorder="1" applyAlignment="1">
      <alignment vertical="top" shrinkToFit="1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5" fillId="36" borderId="11" xfId="0" applyNumberFormat="1" applyFont="1" applyFill="1" applyBorder="1" applyAlignment="1">
      <alignment horizontal="center" shrinkToFit="1"/>
    </xf>
    <xf numFmtId="180" fontId="5" fillId="36" borderId="11" xfId="0" applyNumberFormat="1" applyFont="1" applyFill="1" applyBorder="1" applyAlignment="1">
      <alignment horizontal="center" shrinkToFi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0" borderId="11" xfId="0" applyFont="1" applyBorder="1" applyAlignment="1">
      <alignment/>
    </xf>
    <xf numFmtId="0" fontId="3" fillId="37" borderId="11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vertical="top" shrinkToFit="1"/>
    </xf>
    <xf numFmtId="49" fontId="3" fillId="35" borderId="11" xfId="0" applyNumberFormat="1" applyFont="1" applyFill="1" applyBorder="1" applyAlignment="1">
      <alignment horizontal="center" vertical="center" shrinkToFit="1"/>
    </xf>
    <xf numFmtId="49" fontId="3" fillId="35" borderId="11" xfId="0" applyNumberFormat="1" applyFont="1" applyFill="1" applyBorder="1" applyAlignment="1">
      <alignment horizontal="center" shrinkToFit="1"/>
    </xf>
    <xf numFmtId="180" fontId="3" fillId="35" borderId="11" xfId="0" applyNumberFormat="1" applyFont="1" applyFill="1" applyBorder="1" applyAlignment="1">
      <alignment horizontal="center" shrinkToFit="1"/>
    </xf>
    <xf numFmtId="49" fontId="5" fillId="35" borderId="11" xfId="0" applyNumberFormat="1" applyFont="1" applyFill="1" applyBorder="1" applyAlignment="1">
      <alignment horizontal="center" vertical="top" shrinkToFit="1"/>
    </xf>
    <xf numFmtId="180" fontId="5" fillId="34" borderId="11" xfId="0" applyNumberFormat="1" applyFont="1" applyFill="1" applyBorder="1" applyAlignment="1">
      <alignment/>
    </xf>
    <xf numFmtId="180" fontId="5" fillId="0" borderId="11" xfId="0" applyNumberFormat="1" applyFont="1" applyBorder="1" applyAlignment="1">
      <alignment/>
    </xf>
    <xf numFmtId="49" fontId="5" fillId="37" borderId="11" xfId="0" applyNumberFormat="1" applyFont="1" applyFill="1" applyBorder="1" applyAlignment="1">
      <alignment vertical="top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shrinkToFit="1"/>
    </xf>
    <xf numFmtId="180" fontId="5" fillId="37" borderId="1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shrinkToFit="1"/>
    </xf>
    <xf numFmtId="49" fontId="6" fillId="34" borderId="11" xfId="0" applyNumberFormat="1" applyFont="1" applyFill="1" applyBorder="1" applyAlignment="1">
      <alignment vertical="top" shrinkToFit="1"/>
    </xf>
    <xf numFmtId="49" fontId="6" fillId="34" borderId="11" xfId="0" applyNumberFormat="1" applyFont="1" applyFill="1" applyBorder="1" applyAlignment="1">
      <alignment horizontal="center" vertical="center" shrinkToFit="1"/>
    </xf>
    <xf numFmtId="49" fontId="6" fillId="34" borderId="11" xfId="0" applyNumberFormat="1" applyFont="1" applyFill="1" applyBorder="1" applyAlignment="1">
      <alignment horizontal="center" shrinkToFit="1"/>
    </xf>
    <xf numFmtId="180" fontId="6" fillId="34" borderId="11" xfId="0" applyNumberFormat="1" applyFont="1" applyFill="1" applyBorder="1" applyAlignment="1">
      <alignment horizontal="center" shrinkToFit="1"/>
    </xf>
    <xf numFmtId="0" fontId="7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vertical="top" shrinkToFi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shrinkToFit="1"/>
    </xf>
    <xf numFmtId="180" fontId="7" fillId="33" borderId="11" xfId="0" applyNumberFormat="1" applyFont="1" applyFill="1" applyBorder="1" applyAlignment="1">
      <alignment horizontal="center" shrinkToFit="1"/>
    </xf>
    <xf numFmtId="0" fontId="44" fillId="33" borderId="11" xfId="0" applyFont="1" applyFill="1" applyBorder="1" applyAlignment="1">
      <alignment horizontal="left" vertical="top" wrapText="1"/>
    </xf>
    <xf numFmtId="49" fontId="44" fillId="33" borderId="11" xfId="0" applyNumberFormat="1" applyFont="1" applyFill="1" applyBorder="1" applyAlignment="1">
      <alignment vertical="top" shrinkToFit="1"/>
    </xf>
    <xf numFmtId="49" fontId="44" fillId="33" borderId="11" xfId="0" applyNumberFormat="1" applyFont="1" applyFill="1" applyBorder="1" applyAlignment="1">
      <alignment horizontal="center" vertical="center" shrinkToFit="1"/>
    </xf>
    <xf numFmtId="49" fontId="44" fillId="33" borderId="11" xfId="0" applyNumberFormat="1" applyFont="1" applyFill="1" applyBorder="1" applyAlignment="1">
      <alignment horizontal="center" shrinkToFit="1"/>
    </xf>
    <xf numFmtId="180" fontId="44" fillId="33" borderId="11" xfId="0" applyNumberFormat="1" applyFont="1" applyFill="1" applyBorder="1" applyAlignment="1">
      <alignment horizontal="center" shrinkToFit="1"/>
    </xf>
    <xf numFmtId="49" fontId="6" fillId="35" borderId="11" xfId="0" applyNumberFormat="1" applyFont="1" applyFill="1" applyBorder="1" applyAlignment="1">
      <alignment vertical="top" shrinkToFit="1"/>
    </xf>
    <xf numFmtId="49" fontId="6" fillId="35" borderId="11" xfId="0" applyNumberFormat="1" applyFont="1" applyFill="1" applyBorder="1" applyAlignment="1">
      <alignment horizontal="center" shrinkToFit="1"/>
    </xf>
    <xf numFmtId="180" fontId="6" fillId="35" borderId="11" xfId="0" applyNumberFormat="1" applyFont="1" applyFill="1" applyBorder="1" applyAlignment="1">
      <alignment horizontal="center" shrinkToFit="1"/>
    </xf>
    <xf numFmtId="0" fontId="7" fillId="34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180" fontId="3" fillId="34" borderId="11" xfId="0" applyNumberFormat="1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/>
    </xf>
    <xf numFmtId="49" fontId="5" fillId="36" borderId="11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/>
    </xf>
    <xf numFmtId="180" fontId="43" fillId="0" borderId="11" xfId="0" applyNumberFormat="1" applyFont="1" applyFill="1" applyBorder="1" applyAlignment="1">
      <alignment horizontal="center" shrinkToFit="1"/>
    </xf>
    <xf numFmtId="0" fontId="3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/>
    </xf>
    <xf numFmtId="49" fontId="6" fillId="35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6" fillId="36" borderId="11" xfId="0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shrinkToFit="1"/>
    </xf>
    <xf numFmtId="180" fontId="7" fillId="36" borderId="11" xfId="0" applyNumberFormat="1" applyFont="1" applyFill="1" applyBorder="1" applyAlignment="1">
      <alignment/>
    </xf>
    <xf numFmtId="180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49" fontId="43" fillId="39" borderId="11" xfId="0" applyNumberFormat="1" applyFont="1" applyFill="1" applyBorder="1" applyAlignment="1">
      <alignment vertical="top" shrinkToFit="1"/>
    </xf>
    <xf numFmtId="49" fontId="43" fillId="34" borderId="11" xfId="0" applyNumberFormat="1" applyFont="1" applyFill="1" applyBorder="1" applyAlignment="1">
      <alignment horizontal="center" vertical="center" shrinkToFit="1"/>
    </xf>
    <xf numFmtId="49" fontId="43" fillId="34" borderId="11" xfId="0" applyNumberFormat="1" applyFont="1" applyFill="1" applyBorder="1" applyAlignment="1">
      <alignment horizontal="center" shrinkToFit="1"/>
    </xf>
    <xf numFmtId="180" fontId="43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/>
    </xf>
    <xf numFmtId="180" fontId="3" fillId="37" borderId="11" xfId="0" applyNumberFormat="1" applyFont="1" applyFill="1" applyBorder="1" applyAlignment="1">
      <alignment/>
    </xf>
    <xf numFmtId="49" fontId="3" fillId="39" borderId="11" xfId="0" applyNumberFormat="1" applyFont="1" applyFill="1" applyBorder="1" applyAlignment="1">
      <alignment vertical="top" shrinkToFit="1"/>
    </xf>
    <xf numFmtId="180" fontId="3" fillId="0" borderId="11" xfId="0" applyNumberFormat="1" applyFont="1" applyBorder="1" applyAlignment="1">
      <alignment/>
    </xf>
    <xf numFmtId="49" fontId="6" fillId="39" borderId="11" xfId="0" applyNumberFormat="1" applyFont="1" applyFill="1" applyBorder="1" applyAlignment="1">
      <alignment vertical="top" shrinkToFit="1"/>
    </xf>
    <xf numFmtId="180" fontId="6" fillId="0" borderId="11" xfId="0" applyNumberFormat="1" applyFont="1" applyBorder="1" applyAlignment="1">
      <alignment/>
    </xf>
    <xf numFmtId="0" fontId="3" fillId="36" borderId="11" xfId="0" applyFont="1" applyFill="1" applyBorder="1" applyAlignment="1">
      <alignment horizontal="left" wrapText="1"/>
    </xf>
    <xf numFmtId="49" fontId="3" fillId="36" borderId="11" xfId="0" applyNumberFormat="1" applyFont="1" applyFill="1" applyBorder="1" applyAlignment="1">
      <alignment vertical="center"/>
    </xf>
    <xf numFmtId="49" fontId="3" fillId="36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/>
    </xf>
    <xf numFmtId="0" fontId="45" fillId="38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>
      <alignment shrinkToFit="1"/>
    </xf>
    <xf numFmtId="49" fontId="3" fillId="0" borderId="12" xfId="58" applyNumberFormat="1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80" fontId="3" fillId="37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0"/>
  <sheetViews>
    <sheetView tabSelected="1" view="pageBreakPreview" zoomScaleSheetLayoutView="100" zoomScalePageLayoutView="0" workbookViewId="0" topLeftCell="A191">
      <selection activeCell="O203" sqref="O203:P203"/>
    </sheetView>
  </sheetViews>
  <sheetFormatPr defaultColWidth="9.140625" defaultRowHeight="15"/>
  <cols>
    <col min="1" max="1" width="74.8515625" style="4" customWidth="1"/>
    <col min="2" max="2" width="9.140625" style="4" hidden="1" customWidth="1"/>
    <col min="3" max="3" width="2.7109375" style="4" hidden="1" customWidth="1"/>
    <col min="4" max="4" width="5.140625" style="4" customWidth="1"/>
    <col min="5" max="5" width="5.8515625" style="4" customWidth="1"/>
    <col min="6" max="6" width="12.28125" style="4" customWidth="1"/>
    <col min="7" max="7" width="5.140625" style="4" customWidth="1"/>
    <col min="8" max="8" width="5.57421875" style="4" customWidth="1"/>
    <col min="9" max="9" width="9.28125" style="4" customWidth="1"/>
    <col min="10" max="10" width="9.421875" style="4" hidden="1" customWidth="1"/>
    <col min="11" max="13" width="9.140625" style="4" hidden="1" customWidth="1"/>
    <col min="14" max="14" width="9.57421875" style="4" hidden="1" customWidth="1"/>
    <col min="15" max="15" width="9.28125" style="4" customWidth="1"/>
    <col min="16" max="16" width="12.28125" style="4" bestFit="1" customWidth="1"/>
    <col min="17" max="16384" width="9.140625" style="4" customWidth="1"/>
  </cols>
  <sheetData>
    <row r="1" spans="1:14" ht="131.25" customHeight="1">
      <c r="A1" s="2"/>
      <c r="B1" s="2"/>
      <c r="C1" s="2"/>
      <c r="D1" s="230" t="s">
        <v>306</v>
      </c>
      <c r="E1" s="231"/>
      <c r="F1" s="231"/>
      <c r="G1" s="231"/>
      <c r="H1" s="231"/>
      <c r="I1" s="231"/>
      <c r="J1" s="3"/>
      <c r="K1" s="3"/>
      <c r="L1" s="3"/>
      <c r="M1" s="3"/>
      <c r="N1" s="3"/>
    </row>
    <row r="2" spans="1:16" ht="45" customHeight="1">
      <c r="A2" s="229" t="s">
        <v>289</v>
      </c>
      <c r="B2" s="229"/>
      <c r="C2" s="229"/>
      <c r="D2" s="229"/>
      <c r="E2" s="229"/>
      <c r="F2" s="229"/>
      <c r="G2" s="229"/>
      <c r="H2" s="229"/>
      <c r="I2" s="229"/>
      <c r="J2" s="11"/>
      <c r="K2" s="11"/>
      <c r="L2" s="11"/>
      <c r="M2" s="11"/>
      <c r="N2" s="11"/>
      <c r="O2" s="12"/>
      <c r="P2" s="12"/>
    </row>
    <row r="3" spans="1:16" ht="13.5" customHeight="1">
      <c r="A3" s="13"/>
      <c r="B3" s="13"/>
      <c r="C3" s="13"/>
      <c r="D3" s="13"/>
      <c r="E3" s="13"/>
      <c r="F3" s="13"/>
      <c r="G3" s="232" t="s">
        <v>74</v>
      </c>
      <c r="H3" s="232"/>
      <c r="I3" s="233"/>
      <c r="J3" s="11"/>
      <c r="K3" s="11"/>
      <c r="L3" s="11"/>
      <c r="M3" s="14"/>
      <c r="N3" s="14"/>
      <c r="O3" s="12"/>
      <c r="P3" s="12"/>
    </row>
    <row r="4" spans="1:16" ht="63.75" customHeight="1">
      <c r="A4" s="15" t="s">
        <v>67</v>
      </c>
      <c r="B4" s="15" t="s">
        <v>0</v>
      </c>
      <c r="C4" s="15" t="s">
        <v>1</v>
      </c>
      <c r="D4" s="15" t="s">
        <v>62</v>
      </c>
      <c r="E4" s="15" t="s">
        <v>2</v>
      </c>
      <c r="F4" s="16" t="s">
        <v>3</v>
      </c>
      <c r="G4" s="15" t="s">
        <v>4</v>
      </c>
      <c r="H4" s="15" t="s">
        <v>251</v>
      </c>
      <c r="I4" s="15" t="s">
        <v>105</v>
      </c>
      <c r="J4" s="15" t="s">
        <v>5</v>
      </c>
      <c r="K4" s="15" t="s">
        <v>6</v>
      </c>
      <c r="L4" s="15" t="s">
        <v>6</v>
      </c>
      <c r="M4" s="12"/>
      <c r="N4" s="12"/>
      <c r="O4" s="17" t="s">
        <v>307</v>
      </c>
      <c r="P4" s="17" t="s">
        <v>308</v>
      </c>
    </row>
    <row r="5" spans="1:16" s="5" customFormat="1" ht="17.25" customHeight="1">
      <c r="A5" s="18" t="s">
        <v>109</v>
      </c>
      <c r="B5" s="18"/>
      <c r="C5" s="18"/>
      <c r="D5" s="19">
        <v>338</v>
      </c>
      <c r="E5" s="20" t="s">
        <v>14</v>
      </c>
      <c r="F5" s="21" t="s">
        <v>80</v>
      </c>
      <c r="G5" s="21" t="s">
        <v>10</v>
      </c>
      <c r="H5" s="21" t="s">
        <v>10</v>
      </c>
      <c r="I5" s="21" t="s">
        <v>319</v>
      </c>
      <c r="J5" s="22">
        <f>J6+J65+J69+J132+J162+J235+J242+J270</f>
        <v>3316.8</v>
      </c>
      <c r="K5" s="22">
        <f>K6+K65+K69+K132+K162+K235+K242+K270</f>
        <v>3316.3</v>
      </c>
      <c r="L5" s="22">
        <f>L6+L65+L69+L132+L162+L235+L242+L270</f>
        <v>3316.3</v>
      </c>
      <c r="M5" s="22" t="e">
        <f>M6+M65+M69+M132+M162+M235+M242+M270</f>
        <v>#VALUE!</v>
      </c>
      <c r="N5" s="22">
        <f>N6+N65+N69+N132+N162+N235+N242+N270</f>
        <v>3316.3</v>
      </c>
      <c r="O5" s="22">
        <v>2064.3</v>
      </c>
      <c r="P5" s="22">
        <f>P6+P65+P69+P132+P162+P235+P242+P270</f>
        <v>19128.9</v>
      </c>
    </row>
    <row r="6" spans="1:16" ht="15" customHeight="1">
      <c r="A6" s="23" t="s">
        <v>7</v>
      </c>
      <c r="B6" s="24"/>
      <c r="C6" s="24"/>
      <c r="D6" s="19">
        <v>338</v>
      </c>
      <c r="E6" s="20" t="s">
        <v>8</v>
      </c>
      <c r="F6" s="21" t="s">
        <v>80</v>
      </c>
      <c r="G6" s="21" t="s">
        <v>10</v>
      </c>
      <c r="H6" s="21" t="s">
        <v>10</v>
      </c>
      <c r="I6" s="22">
        <f>I8+I12+I26+I32+I38</f>
        <v>1550</v>
      </c>
      <c r="J6" s="22">
        <f aca="true" t="shared" si="0" ref="J6:O6">J8+J12+J26+J32+J38</f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>P8+P12+P26+P32+P38</f>
        <v>1550</v>
      </c>
    </row>
    <row r="7" spans="1:16" ht="30">
      <c r="A7" s="25" t="s">
        <v>11</v>
      </c>
      <c r="B7" s="26"/>
      <c r="C7" s="26"/>
      <c r="D7" s="19">
        <v>338</v>
      </c>
      <c r="E7" s="27" t="s">
        <v>12</v>
      </c>
      <c r="F7" s="28" t="s">
        <v>80</v>
      </c>
      <c r="G7" s="28" t="s">
        <v>10</v>
      </c>
      <c r="H7" s="29" t="s">
        <v>10</v>
      </c>
      <c r="I7" s="30">
        <f>I8</f>
        <v>675.8</v>
      </c>
      <c r="J7" s="31"/>
      <c r="K7" s="31"/>
      <c r="L7" s="31"/>
      <c r="M7" s="12"/>
      <c r="N7" s="12"/>
      <c r="O7" s="32"/>
      <c r="P7" s="30">
        <f>P8</f>
        <v>675.8</v>
      </c>
    </row>
    <row r="8" spans="1:16" ht="29.25" customHeight="1">
      <c r="A8" s="33" t="s">
        <v>148</v>
      </c>
      <c r="B8" s="34" t="s">
        <v>10</v>
      </c>
      <c r="C8" s="34" t="s">
        <v>14</v>
      </c>
      <c r="D8" s="35">
        <v>338</v>
      </c>
      <c r="E8" s="36" t="s">
        <v>12</v>
      </c>
      <c r="F8" s="37" t="s">
        <v>119</v>
      </c>
      <c r="G8" s="37" t="s">
        <v>10</v>
      </c>
      <c r="H8" s="21" t="s">
        <v>10</v>
      </c>
      <c r="I8" s="38">
        <f>I9</f>
        <v>675.8</v>
      </c>
      <c r="J8" s="31"/>
      <c r="K8" s="31"/>
      <c r="L8" s="31"/>
      <c r="M8" s="12"/>
      <c r="N8" s="12"/>
      <c r="O8" s="32"/>
      <c r="P8" s="38">
        <f>P9</f>
        <v>675.8</v>
      </c>
    </row>
    <row r="9" spans="1:16" ht="1.5" customHeight="1">
      <c r="A9" s="33" t="s">
        <v>145</v>
      </c>
      <c r="B9" s="34" t="s">
        <v>10</v>
      </c>
      <c r="C9" s="34" t="s">
        <v>14</v>
      </c>
      <c r="D9" s="35">
        <v>338</v>
      </c>
      <c r="E9" s="36" t="s">
        <v>12</v>
      </c>
      <c r="F9" s="37"/>
      <c r="G9" s="37" t="s">
        <v>10</v>
      </c>
      <c r="H9" s="21" t="s">
        <v>10</v>
      </c>
      <c r="I9" s="38">
        <f>I10</f>
        <v>675.8</v>
      </c>
      <c r="J9" s="31"/>
      <c r="K9" s="31"/>
      <c r="L9" s="31"/>
      <c r="M9" s="12"/>
      <c r="N9" s="12"/>
      <c r="O9" s="32"/>
      <c r="P9" s="38">
        <f>P10</f>
        <v>675.8</v>
      </c>
    </row>
    <row r="10" spans="1:16" ht="30">
      <c r="A10" s="33" t="s">
        <v>146</v>
      </c>
      <c r="B10" s="34" t="s">
        <v>10</v>
      </c>
      <c r="C10" s="34" t="s">
        <v>14</v>
      </c>
      <c r="D10" s="35">
        <v>338</v>
      </c>
      <c r="E10" s="36" t="s">
        <v>12</v>
      </c>
      <c r="F10" s="37" t="s">
        <v>156</v>
      </c>
      <c r="G10" s="37" t="s">
        <v>10</v>
      </c>
      <c r="H10" s="21" t="s">
        <v>10</v>
      </c>
      <c r="I10" s="38">
        <f>I11</f>
        <v>675.8</v>
      </c>
      <c r="J10" s="31"/>
      <c r="K10" s="31"/>
      <c r="L10" s="31"/>
      <c r="M10" s="12"/>
      <c r="N10" s="12"/>
      <c r="O10" s="32"/>
      <c r="P10" s="38">
        <f>P11</f>
        <v>675.8</v>
      </c>
    </row>
    <row r="11" spans="1:16" ht="30">
      <c r="A11" s="39" t="s">
        <v>147</v>
      </c>
      <c r="B11" s="34" t="s">
        <v>10</v>
      </c>
      <c r="C11" s="34" t="s">
        <v>14</v>
      </c>
      <c r="D11" s="35">
        <v>338</v>
      </c>
      <c r="E11" s="36" t="s">
        <v>12</v>
      </c>
      <c r="F11" s="37" t="s">
        <v>156</v>
      </c>
      <c r="G11" s="37" t="s">
        <v>110</v>
      </c>
      <c r="H11" s="21" t="s">
        <v>10</v>
      </c>
      <c r="I11" s="38">
        <v>675.8</v>
      </c>
      <c r="J11" s="31"/>
      <c r="K11" s="31"/>
      <c r="L11" s="31"/>
      <c r="M11" s="12"/>
      <c r="N11" s="12"/>
      <c r="O11" s="32"/>
      <c r="P11" s="38">
        <v>675.8</v>
      </c>
    </row>
    <row r="12" spans="1:16" ht="43.5" customHeight="1">
      <c r="A12" s="25" t="s">
        <v>16</v>
      </c>
      <c r="B12" s="40"/>
      <c r="C12" s="40"/>
      <c r="D12" s="19">
        <v>338</v>
      </c>
      <c r="E12" s="41" t="s">
        <v>17</v>
      </c>
      <c r="F12" s="42" t="s">
        <v>80</v>
      </c>
      <c r="G12" s="42" t="s">
        <v>10</v>
      </c>
      <c r="H12" s="29" t="s">
        <v>10</v>
      </c>
      <c r="I12" s="43">
        <f>I13+I18+I22</f>
        <v>695.8</v>
      </c>
      <c r="J12" s="43">
        <f aca="true" t="shared" si="1" ref="J12:O12">J13+J18+J22</f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>P13+P18+P22</f>
        <v>695.8</v>
      </c>
    </row>
    <row r="13" spans="1:16" ht="29.25" customHeight="1">
      <c r="A13" s="33" t="s">
        <v>148</v>
      </c>
      <c r="B13" s="34"/>
      <c r="C13" s="34"/>
      <c r="D13" s="35">
        <v>338</v>
      </c>
      <c r="E13" s="36" t="s">
        <v>17</v>
      </c>
      <c r="F13" s="37" t="s">
        <v>119</v>
      </c>
      <c r="G13" s="37" t="s">
        <v>10</v>
      </c>
      <c r="H13" s="21" t="s">
        <v>10</v>
      </c>
      <c r="I13" s="38">
        <f>I15+I19</f>
        <v>695.8</v>
      </c>
      <c r="J13" s="38">
        <f>SUM(J14)</f>
        <v>0</v>
      </c>
      <c r="K13" s="38">
        <f>SUM(K14)</f>
        <v>0</v>
      </c>
      <c r="L13" s="38">
        <f>SUM(L14)</f>
        <v>0</v>
      </c>
      <c r="M13" s="38">
        <f>SUM(M14)</f>
        <v>0</v>
      </c>
      <c r="N13" s="38">
        <f>SUM(N14)</f>
        <v>0</v>
      </c>
      <c r="O13" s="38">
        <f>O15</f>
        <v>0</v>
      </c>
      <c r="P13" s="38">
        <f>P15+P19</f>
        <v>695.8</v>
      </c>
    </row>
    <row r="14" spans="1:16" ht="0.75" customHeight="1">
      <c r="A14" s="33" t="s">
        <v>145</v>
      </c>
      <c r="B14" s="34"/>
      <c r="C14" s="34"/>
      <c r="D14" s="35">
        <v>338</v>
      </c>
      <c r="E14" s="36" t="s">
        <v>17</v>
      </c>
      <c r="F14" s="37"/>
      <c r="G14" s="37" t="s">
        <v>10</v>
      </c>
      <c r="H14" s="21" t="s">
        <v>10</v>
      </c>
      <c r="I14" s="38">
        <f>I15</f>
        <v>694.8</v>
      </c>
      <c r="J14" s="31"/>
      <c r="K14" s="31"/>
      <c r="L14" s="31"/>
      <c r="M14" s="12"/>
      <c r="N14" s="12"/>
      <c r="O14" s="32"/>
      <c r="P14" s="38">
        <f>P15</f>
        <v>694.8</v>
      </c>
    </row>
    <row r="15" spans="1:16" ht="30">
      <c r="A15" s="33" t="s">
        <v>149</v>
      </c>
      <c r="B15" s="34"/>
      <c r="C15" s="34"/>
      <c r="D15" s="35">
        <v>338</v>
      </c>
      <c r="E15" s="36" t="s">
        <v>17</v>
      </c>
      <c r="F15" s="37" t="s">
        <v>157</v>
      </c>
      <c r="G15" s="37" t="s">
        <v>10</v>
      </c>
      <c r="H15" s="21" t="s">
        <v>10</v>
      </c>
      <c r="I15" s="38">
        <f>I16+I17</f>
        <v>694.8</v>
      </c>
      <c r="J15" s="31"/>
      <c r="K15" s="31"/>
      <c r="L15" s="31"/>
      <c r="M15" s="12"/>
      <c r="N15" s="12"/>
      <c r="O15" s="44">
        <f>O16+O17+O19</f>
        <v>0</v>
      </c>
      <c r="P15" s="38">
        <f>P16+P17</f>
        <v>694.8</v>
      </c>
    </row>
    <row r="16" spans="1:16" ht="30">
      <c r="A16" s="45" t="s">
        <v>147</v>
      </c>
      <c r="B16" s="46"/>
      <c r="C16" s="46"/>
      <c r="D16" s="47">
        <v>338</v>
      </c>
      <c r="E16" s="48" t="s">
        <v>17</v>
      </c>
      <c r="F16" s="37" t="s">
        <v>157</v>
      </c>
      <c r="G16" s="49" t="s">
        <v>110</v>
      </c>
      <c r="H16" s="21" t="s">
        <v>10</v>
      </c>
      <c r="I16" s="50">
        <v>684</v>
      </c>
      <c r="J16" s="31"/>
      <c r="K16" s="31"/>
      <c r="L16" s="31"/>
      <c r="M16" s="12"/>
      <c r="N16" s="12"/>
      <c r="O16" s="32"/>
      <c r="P16" s="50">
        <v>684</v>
      </c>
    </row>
    <row r="17" spans="1:16" ht="30">
      <c r="A17" s="51" t="s">
        <v>120</v>
      </c>
      <c r="B17" s="52"/>
      <c r="C17" s="52"/>
      <c r="D17" s="47">
        <v>338</v>
      </c>
      <c r="E17" s="53" t="s">
        <v>17</v>
      </c>
      <c r="F17" s="37" t="s">
        <v>157</v>
      </c>
      <c r="G17" s="54" t="s">
        <v>19</v>
      </c>
      <c r="H17" s="21" t="s">
        <v>10</v>
      </c>
      <c r="I17" s="55">
        <v>10.8</v>
      </c>
      <c r="J17" s="31"/>
      <c r="K17" s="31"/>
      <c r="L17" s="31"/>
      <c r="M17" s="12"/>
      <c r="N17" s="12"/>
      <c r="O17" s="32"/>
      <c r="P17" s="55">
        <v>10.8</v>
      </c>
    </row>
    <row r="18" spans="1:16" ht="30" hidden="1">
      <c r="A18" s="56" t="s">
        <v>133</v>
      </c>
      <c r="B18" s="57"/>
      <c r="C18" s="57"/>
      <c r="D18" s="58">
        <v>338</v>
      </c>
      <c r="E18" s="59" t="s">
        <v>17</v>
      </c>
      <c r="F18" s="60"/>
      <c r="G18" s="60"/>
      <c r="H18" s="21" t="s">
        <v>10</v>
      </c>
      <c r="I18" s="61"/>
      <c r="J18" s="31"/>
      <c r="K18" s="31"/>
      <c r="L18" s="31"/>
      <c r="M18" s="12"/>
      <c r="N18" s="12"/>
      <c r="O18" s="32"/>
      <c r="P18" s="32"/>
    </row>
    <row r="19" spans="1:16" ht="39.75" customHeight="1">
      <c r="A19" s="62" t="s">
        <v>309</v>
      </c>
      <c r="B19" s="57"/>
      <c r="C19" s="57"/>
      <c r="D19" s="63">
        <v>338</v>
      </c>
      <c r="E19" s="64" t="s">
        <v>17</v>
      </c>
      <c r="F19" s="37" t="s">
        <v>310</v>
      </c>
      <c r="G19" s="65" t="s">
        <v>10</v>
      </c>
      <c r="H19" s="21" t="s">
        <v>10</v>
      </c>
      <c r="I19" s="66">
        <f>I20</f>
        <v>1</v>
      </c>
      <c r="J19" s="31"/>
      <c r="K19" s="31"/>
      <c r="L19" s="31"/>
      <c r="M19" s="12"/>
      <c r="N19" s="12"/>
      <c r="O19" s="44">
        <f>O20</f>
        <v>0</v>
      </c>
      <c r="P19" s="44">
        <f>P20</f>
        <v>1</v>
      </c>
    </row>
    <row r="20" spans="1:16" ht="33.75" customHeight="1">
      <c r="A20" s="51" t="s">
        <v>120</v>
      </c>
      <c r="B20" s="57"/>
      <c r="C20" s="57"/>
      <c r="D20" s="63">
        <v>338</v>
      </c>
      <c r="E20" s="64" t="s">
        <v>17</v>
      </c>
      <c r="F20" s="37" t="s">
        <v>310</v>
      </c>
      <c r="G20" s="65" t="s">
        <v>19</v>
      </c>
      <c r="H20" s="21" t="s">
        <v>10</v>
      </c>
      <c r="I20" s="66">
        <v>1</v>
      </c>
      <c r="J20" s="31"/>
      <c r="K20" s="31"/>
      <c r="L20" s="31"/>
      <c r="M20" s="12"/>
      <c r="N20" s="12"/>
      <c r="O20" s="44"/>
      <c r="P20" s="44">
        <v>1</v>
      </c>
    </row>
    <row r="21" spans="1:16" ht="27.75" customHeight="1" hidden="1">
      <c r="A21" s="56" t="s">
        <v>120</v>
      </c>
      <c r="B21" s="57"/>
      <c r="C21" s="57"/>
      <c r="D21" s="58">
        <v>338</v>
      </c>
      <c r="E21" s="59" t="s">
        <v>17</v>
      </c>
      <c r="F21" s="60"/>
      <c r="G21" s="60"/>
      <c r="H21" s="21" t="s">
        <v>10</v>
      </c>
      <c r="I21" s="61"/>
      <c r="J21" s="31"/>
      <c r="K21" s="31"/>
      <c r="L21" s="31"/>
      <c r="M21" s="12"/>
      <c r="N21" s="12"/>
      <c r="O21" s="32"/>
      <c r="P21" s="32"/>
    </row>
    <row r="22" spans="1:16" ht="28.5" customHeight="1" hidden="1">
      <c r="A22" s="56" t="s">
        <v>135</v>
      </c>
      <c r="B22" s="57"/>
      <c r="C22" s="57"/>
      <c r="D22" s="58">
        <v>338</v>
      </c>
      <c r="E22" s="59" t="s">
        <v>17</v>
      </c>
      <c r="F22" s="60"/>
      <c r="G22" s="60"/>
      <c r="H22" s="21" t="s">
        <v>10</v>
      </c>
      <c r="I22" s="61"/>
      <c r="J22" s="31"/>
      <c r="K22" s="31"/>
      <c r="L22" s="31"/>
      <c r="M22" s="12"/>
      <c r="N22" s="12"/>
      <c r="O22" s="32"/>
      <c r="P22" s="32"/>
    </row>
    <row r="23" spans="1:16" ht="30" customHeight="1" hidden="1">
      <c r="A23" s="67" t="s">
        <v>84</v>
      </c>
      <c r="B23" s="57"/>
      <c r="C23" s="57"/>
      <c r="D23" s="58">
        <v>338</v>
      </c>
      <c r="E23" s="59" t="s">
        <v>17</v>
      </c>
      <c r="F23" s="60"/>
      <c r="G23" s="60"/>
      <c r="H23" s="21" t="s">
        <v>10</v>
      </c>
      <c r="I23" s="61"/>
      <c r="J23" s="31"/>
      <c r="K23" s="31"/>
      <c r="L23" s="31"/>
      <c r="M23" s="12"/>
      <c r="N23" s="12"/>
      <c r="O23" s="32"/>
      <c r="P23" s="32"/>
    </row>
    <row r="24" spans="1:16" ht="24.75" customHeight="1" hidden="1">
      <c r="A24" s="56" t="s">
        <v>134</v>
      </c>
      <c r="B24" s="57"/>
      <c r="C24" s="57"/>
      <c r="D24" s="58">
        <v>338</v>
      </c>
      <c r="E24" s="59" t="s">
        <v>17</v>
      </c>
      <c r="F24" s="60"/>
      <c r="G24" s="60"/>
      <c r="H24" s="21" t="s">
        <v>10</v>
      </c>
      <c r="I24" s="61"/>
      <c r="J24" s="31"/>
      <c r="K24" s="31"/>
      <c r="L24" s="31"/>
      <c r="M24" s="12"/>
      <c r="N24" s="12"/>
      <c r="O24" s="32"/>
      <c r="P24" s="32"/>
    </row>
    <row r="25" spans="1:16" ht="24.75" customHeight="1" hidden="1">
      <c r="A25" s="56" t="s">
        <v>120</v>
      </c>
      <c r="B25" s="57"/>
      <c r="C25" s="57"/>
      <c r="D25" s="58">
        <v>338</v>
      </c>
      <c r="E25" s="59" t="s">
        <v>17</v>
      </c>
      <c r="F25" s="60"/>
      <c r="G25" s="60"/>
      <c r="H25" s="21" t="s">
        <v>10</v>
      </c>
      <c r="I25" s="61"/>
      <c r="J25" s="31"/>
      <c r="K25" s="31"/>
      <c r="L25" s="31"/>
      <c r="M25" s="12"/>
      <c r="N25" s="12"/>
      <c r="O25" s="32"/>
      <c r="P25" s="32"/>
    </row>
    <row r="26" spans="1:16" ht="21" customHeight="1">
      <c r="A26" s="68" t="s">
        <v>112</v>
      </c>
      <c r="B26" s="69"/>
      <c r="C26" s="69"/>
      <c r="D26" s="70">
        <v>338</v>
      </c>
      <c r="E26" s="71" t="s">
        <v>113</v>
      </c>
      <c r="F26" s="72" t="s">
        <v>80</v>
      </c>
      <c r="G26" s="72" t="s">
        <v>10</v>
      </c>
      <c r="H26" s="73" t="s">
        <v>10</v>
      </c>
      <c r="I26" s="74">
        <f>I27</f>
        <v>124.9</v>
      </c>
      <c r="J26" s="31"/>
      <c r="K26" s="31"/>
      <c r="L26" s="31"/>
      <c r="M26" s="12"/>
      <c r="N26" s="12"/>
      <c r="O26" s="32"/>
      <c r="P26" s="74">
        <f>P27</f>
        <v>124.9</v>
      </c>
    </row>
    <row r="27" spans="1:16" ht="30">
      <c r="A27" s="75" t="s">
        <v>148</v>
      </c>
      <c r="B27" s="76"/>
      <c r="C27" s="76"/>
      <c r="D27" s="63">
        <v>338</v>
      </c>
      <c r="E27" s="64" t="s">
        <v>113</v>
      </c>
      <c r="F27" s="77" t="s">
        <v>293</v>
      </c>
      <c r="G27" s="65" t="s">
        <v>10</v>
      </c>
      <c r="H27" s="73" t="s">
        <v>10</v>
      </c>
      <c r="I27" s="66">
        <f>I28</f>
        <v>124.9</v>
      </c>
      <c r="J27" s="31"/>
      <c r="K27" s="31"/>
      <c r="L27" s="31"/>
      <c r="M27" s="12"/>
      <c r="N27" s="12"/>
      <c r="O27" s="32"/>
      <c r="P27" s="66">
        <f>P28</f>
        <v>124.9</v>
      </c>
    </row>
    <row r="28" spans="1:16" ht="30" customHeight="1">
      <c r="A28" s="78" t="s">
        <v>292</v>
      </c>
      <c r="B28" s="76"/>
      <c r="C28" s="76"/>
      <c r="D28" s="63">
        <v>338</v>
      </c>
      <c r="E28" s="64" t="s">
        <v>113</v>
      </c>
      <c r="F28" s="77" t="s">
        <v>293</v>
      </c>
      <c r="G28" s="65" t="s">
        <v>66</v>
      </c>
      <c r="H28" s="73" t="s">
        <v>10</v>
      </c>
      <c r="I28" s="66">
        <f>I29</f>
        <v>124.9</v>
      </c>
      <c r="J28" s="31"/>
      <c r="K28" s="31"/>
      <c r="L28" s="31"/>
      <c r="M28" s="12"/>
      <c r="N28" s="12"/>
      <c r="O28" s="32"/>
      <c r="P28" s="66">
        <f>P29</f>
        <v>124.9</v>
      </c>
    </row>
    <row r="29" spans="1:16" ht="30.75" customHeight="1">
      <c r="A29" s="78" t="s">
        <v>120</v>
      </c>
      <c r="B29" s="76"/>
      <c r="C29" s="76"/>
      <c r="D29" s="63">
        <v>338</v>
      </c>
      <c r="E29" s="64" t="s">
        <v>113</v>
      </c>
      <c r="F29" s="77" t="s">
        <v>293</v>
      </c>
      <c r="G29" s="65" t="s">
        <v>19</v>
      </c>
      <c r="H29" s="73" t="s">
        <v>10</v>
      </c>
      <c r="I29" s="66">
        <v>124.9</v>
      </c>
      <c r="J29" s="31"/>
      <c r="K29" s="31"/>
      <c r="L29" s="31"/>
      <c r="M29" s="12"/>
      <c r="N29" s="12"/>
      <c r="O29" s="32"/>
      <c r="P29" s="66">
        <v>124.9</v>
      </c>
    </row>
    <row r="30" spans="1:16" ht="0.75" customHeight="1">
      <c r="A30" s="56"/>
      <c r="B30" s="57"/>
      <c r="C30" s="57"/>
      <c r="D30" s="58">
        <v>338</v>
      </c>
      <c r="E30" s="59" t="s">
        <v>113</v>
      </c>
      <c r="F30" s="60"/>
      <c r="G30" s="60"/>
      <c r="H30" s="21" t="s">
        <v>10</v>
      </c>
      <c r="I30" s="61">
        <f>I31</f>
        <v>0</v>
      </c>
      <c r="J30" s="31"/>
      <c r="K30" s="31"/>
      <c r="L30" s="31"/>
      <c r="M30" s="12"/>
      <c r="N30" s="12"/>
      <c r="O30" s="32"/>
      <c r="P30" s="61">
        <f>P31</f>
        <v>0</v>
      </c>
    </row>
    <row r="31" spans="1:16" ht="21" customHeight="1" hidden="1">
      <c r="A31" s="56" t="s">
        <v>120</v>
      </c>
      <c r="B31" s="57"/>
      <c r="C31" s="57"/>
      <c r="D31" s="58">
        <v>338</v>
      </c>
      <c r="E31" s="59" t="s">
        <v>113</v>
      </c>
      <c r="F31" s="60" t="s">
        <v>121</v>
      </c>
      <c r="G31" s="60" t="s">
        <v>19</v>
      </c>
      <c r="H31" s="21" t="s">
        <v>10</v>
      </c>
      <c r="I31" s="61"/>
      <c r="J31" s="31"/>
      <c r="K31" s="31"/>
      <c r="L31" s="31"/>
      <c r="M31" s="12"/>
      <c r="N31" s="12"/>
      <c r="O31" s="32"/>
      <c r="P31" s="61"/>
    </row>
    <row r="32" spans="1:16" ht="15">
      <c r="A32" s="79" t="s">
        <v>322</v>
      </c>
      <c r="B32" s="80" t="s">
        <v>10</v>
      </c>
      <c r="C32" s="81">
        <v>337</v>
      </c>
      <c r="D32" s="19">
        <v>338</v>
      </c>
      <c r="E32" s="80" t="s">
        <v>21</v>
      </c>
      <c r="F32" s="42" t="s">
        <v>80</v>
      </c>
      <c r="G32" s="42" t="s">
        <v>10</v>
      </c>
      <c r="H32" s="21" t="s">
        <v>10</v>
      </c>
      <c r="I32" s="43">
        <f>I36</f>
        <v>30</v>
      </c>
      <c r="J32" s="31"/>
      <c r="K32" s="31"/>
      <c r="L32" s="31"/>
      <c r="M32" s="12"/>
      <c r="N32" s="12"/>
      <c r="O32" s="32"/>
      <c r="P32" s="43">
        <f>P36</f>
        <v>30</v>
      </c>
    </row>
    <row r="33" spans="1:16" ht="0.75" customHeight="1">
      <c r="A33" s="82" t="s">
        <v>13</v>
      </c>
      <c r="B33" s="83" t="s">
        <v>10</v>
      </c>
      <c r="C33" s="84">
        <v>337</v>
      </c>
      <c r="D33" s="47">
        <v>338</v>
      </c>
      <c r="E33" s="83" t="s">
        <v>21</v>
      </c>
      <c r="F33" s="49" t="s">
        <v>81</v>
      </c>
      <c r="G33" s="49" t="s">
        <v>10</v>
      </c>
      <c r="H33" s="21" t="s">
        <v>10</v>
      </c>
      <c r="I33" s="50">
        <f>I34</f>
        <v>30</v>
      </c>
      <c r="J33" s="31"/>
      <c r="K33" s="31"/>
      <c r="L33" s="31"/>
      <c r="M33" s="12"/>
      <c r="N33" s="12"/>
      <c r="O33" s="32"/>
      <c r="P33" s="50">
        <f>P34</f>
        <v>30</v>
      </c>
    </row>
    <row r="34" spans="1:16" ht="29.25" customHeight="1">
      <c r="A34" s="75" t="s">
        <v>13</v>
      </c>
      <c r="B34" s="83"/>
      <c r="C34" s="84">
        <v>337</v>
      </c>
      <c r="D34" s="47">
        <v>338</v>
      </c>
      <c r="E34" s="83" t="s">
        <v>21</v>
      </c>
      <c r="F34" s="49" t="s">
        <v>81</v>
      </c>
      <c r="G34" s="49" t="s">
        <v>10</v>
      </c>
      <c r="H34" s="21" t="s">
        <v>10</v>
      </c>
      <c r="I34" s="50">
        <f>I36</f>
        <v>30</v>
      </c>
      <c r="J34" s="31"/>
      <c r="K34" s="31"/>
      <c r="L34" s="31"/>
      <c r="M34" s="12"/>
      <c r="N34" s="12"/>
      <c r="O34" s="32"/>
      <c r="P34" s="50">
        <f>P36</f>
        <v>30</v>
      </c>
    </row>
    <row r="35" spans="1:16" ht="17.25" customHeight="1">
      <c r="A35" s="75" t="s">
        <v>158</v>
      </c>
      <c r="B35" s="83"/>
      <c r="C35" s="84"/>
      <c r="D35" s="47">
        <v>338</v>
      </c>
      <c r="E35" s="83" t="s">
        <v>21</v>
      </c>
      <c r="F35" s="49" t="s">
        <v>100</v>
      </c>
      <c r="G35" s="49" t="s">
        <v>10</v>
      </c>
      <c r="H35" s="21" t="s">
        <v>10</v>
      </c>
      <c r="I35" s="50">
        <f>I36</f>
        <v>30</v>
      </c>
      <c r="J35" s="31"/>
      <c r="K35" s="31"/>
      <c r="L35" s="31"/>
      <c r="M35" s="12"/>
      <c r="N35" s="12"/>
      <c r="O35" s="32"/>
      <c r="P35" s="50">
        <f>P36</f>
        <v>30</v>
      </c>
    </row>
    <row r="36" spans="1:16" ht="15">
      <c r="A36" s="82" t="s">
        <v>61</v>
      </c>
      <c r="B36" s="83"/>
      <c r="C36" s="84">
        <v>337</v>
      </c>
      <c r="D36" s="47">
        <v>338</v>
      </c>
      <c r="E36" s="83" t="s">
        <v>21</v>
      </c>
      <c r="F36" s="49" t="s">
        <v>99</v>
      </c>
      <c r="G36" s="49" t="s">
        <v>10</v>
      </c>
      <c r="H36" s="21" t="s">
        <v>10</v>
      </c>
      <c r="I36" s="50">
        <f>I37</f>
        <v>30</v>
      </c>
      <c r="J36" s="31"/>
      <c r="K36" s="31"/>
      <c r="L36" s="31"/>
      <c r="M36" s="12"/>
      <c r="N36" s="12"/>
      <c r="O36" s="32"/>
      <c r="P36" s="50">
        <f>P37</f>
        <v>30</v>
      </c>
    </row>
    <row r="37" spans="1:16" ht="15">
      <c r="A37" s="82" t="s">
        <v>150</v>
      </c>
      <c r="B37" s="83"/>
      <c r="C37" s="84">
        <v>337</v>
      </c>
      <c r="D37" s="47">
        <v>338</v>
      </c>
      <c r="E37" s="83" t="s">
        <v>21</v>
      </c>
      <c r="F37" s="49" t="s">
        <v>99</v>
      </c>
      <c r="G37" s="49" t="s">
        <v>151</v>
      </c>
      <c r="H37" s="21" t="s">
        <v>10</v>
      </c>
      <c r="I37" s="50">
        <v>30</v>
      </c>
      <c r="J37" s="31"/>
      <c r="K37" s="31"/>
      <c r="L37" s="31"/>
      <c r="M37" s="12"/>
      <c r="N37" s="12"/>
      <c r="O37" s="32"/>
      <c r="P37" s="50">
        <v>30</v>
      </c>
    </row>
    <row r="38" spans="1:16" ht="15">
      <c r="A38" s="85" t="s">
        <v>155</v>
      </c>
      <c r="B38" s="86"/>
      <c r="C38" s="87"/>
      <c r="D38" s="19">
        <v>338</v>
      </c>
      <c r="E38" s="86" t="s">
        <v>122</v>
      </c>
      <c r="F38" s="42" t="s">
        <v>80</v>
      </c>
      <c r="G38" s="42" t="s">
        <v>10</v>
      </c>
      <c r="H38" s="21" t="s">
        <v>10</v>
      </c>
      <c r="I38" s="43">
        <f>I39+I42+I47+I55</f>
        <v>23.5</v>
      </c>
      <c r="J38" s="31"/>
      <c r="K38" s="31"/>
      <c r="L38" s="31"/>
      <c r="M38" s="12"/>
      <c r="N38" s="12"/>
      <c r="O38" s="32"/>
      <c r="P38" s="43">
        <f>P39+P42+P47+P55</f>
        <v>23.5</v>
      </c>
    </row>
    <row r="39" spans="1:16" ht="0.75" customHeight="1">
      <c r="A39" s="33" t="s">
        <v>148</v>
      </c>
      <c r="B39" s="83"/>
      <c r="C39" s="84"/>
      <c r="D39" s="47">
        <v>338</v>
      </c>
      <c r="E39" s="49" t="s">
        <v>122</v>
      </c>
      <c r="F39" s="49" t="s">
        <v>119</v>
      </c>
      <c r="G39" s="49" t="s">
        <v>10</v>
      </c>
      <c r="H39" s="21" t="s">
        <v>10</v>
      </c>
      <c r="I39" s="50">
        <f>I40</f>
        <v>0</v>
      </c>
      <c r="J39" s="31"/>
      <c r="K39" s="31"/>
      <c r="L39" s="31"/>
      <c r="M39" s="12"/>
      <c r="N39" s="12"/>
      <c r="O39" s="32"/>
      <c r="P39" s="50">
        <f>P40</f>
        <v>0</v>
      </c>
    </row>
    <row r="40" spans="1:16" ht="30.75" customHeight="1" hidden="1">
      <c r="A40" s="82" t="s">
        <v>123</v>
      </c>
      <c r="B40" s="83"/>
      <c r="C40" s="84"/>
      <c r="D40" s="47">
        <v>338</v>
      </c>
      <c r="E40" s="49" t="s">
        <v>122</v>
      </c>
      <c r="F40" s="49" t="s">
        <v>272</v>
      </c>
      <c r="G40" s="49" t="s">
        <v>10</v>
      </c>
      <c r="H40" s="21" t="s">
        <v>10</v>
      </c>
      <c r="I40" s="50">
        <f>I41</f>
        <v>0</v>
      </c>
      <c r="J40" s="31"/>
      <c r="K40" s="31"/>
      <c r="L40" s="31"/>
      <c r="M40" s="12"/>
      <c r="N40" s="12"/>
      <c r="O40" s="32"/>
      <c r="P40" s="50">
        <f>P41</f>
        <v>0</v>
      </c>
    </row>
    <row r="41" spans="1:16" ht="30" customHeight="1" hidden="1">
      <c r="A41" s="51" t="s">
        <v>120</v>
      </c>
      <c r="B41" s="83"/>
      <c r="C41" s="84"/>
      <c r="D41" s="47">
        <v>338</v>
      </c>
      <c r="E41" s="49" t="s">
        <v>122</v>
      </c>
      <c r="F41" s="49" t="s">
        <v>272</v>
      </c>
      <c r="G41" s="49" t="s">
        <v>20</v>
      </c>
      <c r="H41" s="21" t="s">
        <v>10</v>
      </c>
      <c r="I41" s="50"/>
      <c r="J41" s="31"/>
      <c r="K41" s="31"/>
      <c r="L41" s="31"/>
      <c r="M41" s="12"/>
      <c r="N41" s="12"/>
      <c r="O41" s="32"/>
      <c r="P41" s="50"/>
    </row>
    <row r="42" spans="1:16" ht="30">
      <c r="A42" s="88" t="s">
        <v>252</v>
      </c>
      <c r="B42" s="17"/>
      <c r="C42" s="17"/>
      <c r="D42" s="89">
        <v>338</v>
      </c>
      <c r="E42" s="90" t="s">
        <v>122</v>
      </c>
      <c r="F42" s="91" t="s">
        <v>291</v>
      </c>
      <c r="G42" s="92" t="s">
        <v>10</v>
      </c>
      <c r="H42" s="92" t="s">
        <v>10</v>
      </c>
      <c r="I42" s="93">
        <f>I43</f>
        <v>20</v>
      </c>
      <c r="J42" s="31"/>
      <c r="K42" s="31"/>
      <c r="L42" s="31"/>
      <c r="M42" s="12"/>
      <c r="N42" s="12"/>
      <c r="O42" s="32"/>
      <c r="P42" s="93">
        <f>P43</f>
        <v>20</v>
      </c>
    </row>
    <row r="43" spans="1:16" ht="30">
      <c r="A43" s="88" t="s">
        <v>290</v>
      </c>
      <c r="B43" s="17"/>
      <c r="C43" s="17"/>
      <c r="D43" s="89">
        <v>338</v>
      </c>
      <c r="E43" s="90" t="s">
        <v>122</v>
      </c>
      <c r="F43" s="91" t="s">
        <v>291</v>
      </c>
      <c r="G43" s="92" t="s">
        <v>10</v>
      </c>
      <c r="H43" s="92" t="s">
        <v>10</v>
      </c>
      <c r="I43" s="93">
        <f>I44</f>
        <v>20</v>
      </c>
      <c r="J43" s="31"/>
      <c r="K43" s="31"/>
      <c r="L43" s="31"/>
      <c r="M43" s="12"/>
      <c r="N43" s="12"/>
      <c r="O43" s="32"/>
      <c r="P43" s="93">
        <f>P44</f>
        <v>20</v>
      </c>
    </row>
    <row r="44" spans="1:16" ht="28.5" customHeight="1">
      <c r="A44" s="78" t="s">
        <v>120</v>
      </c>
      <c r="B44" s="83"/>
      <c r="C44" s="84"/>
      <c r="D44" s="89">
        <v>338</v>
      </c>
      <c r="E44" s="90" t="s">
        <v>122</v>
      </c>
      <c r="F44" s="91" t="s">
        <v>291</v>
      </c>
      <c r="G44" s="49" t="s">
        <v>19</v>
      </c>
      <c r="H44" s="21" t="s">
        <v>10</v>
      </c>
      <c r="I44" s="50">
        <v>20</v>
      </c>
      <c r="J44" s="31"/>
      <c r="K44" s="31"/>
      <c r="L44" s="31"/>
      <c r="M44" s="12"/>
      <c r="N44" s="12"/>
      <c r="O44" s="32"/>
      <c r="P44" s="50">
        <v>20</v>
      </c>
    </row>
    <row r="45" spans="1:16" ht="30" hidden="1">
      <c r="A45" s="51" t="s">
        <v>254</v>
      </c>
      <c r="B45" s="83"/>
      <c r="C45" s="84"/>
      <c r="D45" s="89">
        <v>338</v>
      </c>
      <c r="E45" s="90" t="s">
        <v>122</v>
      </c>
      <c r="F45" s="91" t="s">
        <v>253</v>
      </c>
      <c r="G45" s="49"/>
      <c r="H45" s="21"/>
      <c r="I45" s="50"/>
      <c r="J45" s="31"/>
      <c r="K45" s="31"/>
      <c r="L45" s="31"/>
      <c r="M45" s="12"/>
      <c r="N45" s="12"/>
      <c r="O45" s="32"/>
      <c r="P45" s="32"/>
    </row>
    <row r="46" spans="1:16" ht="30" hidden="1">
      <c r="A46" s="78" t="s">
        <v>120</v>
      </c>
      <c r="B46" s="83"/>
      <c r="C46" s="84"/>
      <c r="D46" s="89">
        <v>338</v>
      </c>
      <c r="E46" s="90" t="s">
        <v>122</v>
      </c>
      <c r="F46" s="91" t="s">
        <v>253</v>
      </c>
      <c r="G46" s="49"/>
      <c r="H46" s="21"/>
      <c r="I46" s="50"/>
      <c r="J46" s="31"/>
      <c r="K46" s="31"/>
      <c r="L46" s="31"/>
      <c r="M46" s="12"/>
      <c r="N46" s="12"/>
      <c r="O46" s="32"/>
      <c r="P46" s="32"/>
    </row>
    <row r="47" spans="1:16" ht="30">
      <c r="A47" s="94" t="s">
        <v>133</v>
      </c>
      <c r="B47" s="86"/>
      <c r="C47" s="87"/>
      <c r="D47" s="95">
        <v>338</v>
      </c>
      <c r="E47" s="42" t="s">
        <v>122</v>
      </c>
      <c r="F47" s="42" t="s">
        <v>153</v>
      </c>
      <c r="G47" s="42" t="s">
        <v>10</v>
      </c>
      <c r="H47" s="29" t="s">
        <v>10</v>
      </c>
      <c r="I47" s="43">
        <f>I49+I51+I53</f>
        <v>2.5</v>
      </c>
      <c r="J47" s="31"/>
      <c r="K47" s="31"/>
      <c r="L47" s="31"/>
      <c r="M47" s="12"/>
      <c r="N47" s="12"/>
      <c r="O47" s="32"/>
      <c r="P47" s="43">
        <f>P49+P51+P53</f>
        <v>2.5</v>
      </c>
    </row>
    <row r="48" spans="1:16" ht="30" hidden="1">
      <c r="A48" s="78" t="s">
        <v>145</v>
      </c>
      <c r="B48" s="83"/>
      <c r="C48" s="84"/>
      <c r="D48" s="96">
        <v>338</v>
      </c>
      <c r="E48" s="49" t="s">
        <v>122</v>
      </c>
      <c r="F48" s="49"/>
      <c r="G48" s="49"/>
      <c r="H48" s="21" t="s">
        <v>10</v>
      </c>
      <c r="I48" s="50"/>
      <c r="J48" s="31"/>
      <c r="K48" s="31"/>
      <c r="L48" s="31"/>
      <c r="M48" s="12"/>
      <c r="N48" s="12"/>
      <c r="O48" s="32"/>
      <c r="P48" s="50"/>
    </row>
    <row r="49" spans="1:16" ht="15">
      <c r="A49" s="78" t="s">
        <v>159</v>
      </c>
      <c r="B49" s="83"/>
      <c r="C49" s="84"/>
      <c r="D49" s="96">
        <v>338</v>
      </c>
      <c r="E49" s="49" t="s">
        <v>122</v>
      </c>
      <c r="F49" s="49" t="s">
        <v>160</v>
      </c>
      <c r="G49" s="49" t="s">
        <v>10</v>
      </c>
      <c r="H49" s="21" t="s">
        <v>10</v>
      </c>
      <c r="I49" s="50">
        <f>I50</f>
        <v>0.5</v>
      </c>
      <c r="J49" s="31"/>
      <c r="K49" s="31"/>
      <c r="L49" s="31"/>
      <c r="M49" s="12"/>
      <c r="N49" s="12"/>
      <c r="O49" s="32"/>
      <c r="P49" s="50">
        <f>P50</f>
        <v>0.5</v>
      </c>
    </row>
    <row r="50" spans="1:16" ht="30">
      <c r="A50" s="78" t="s">
        <v>120</v>
      </c>
      <c r="B50" s="83"/>
      <c r="C50" s="84"/>
      <c r="D50" s="96">
        <v>338</v>
      </c>
      <c r="E50" s="49" t="s">
        <v>122</v>
      </c>
      <c r="F50" s="49" t="s">
        <v>160</v>
      </c>
      <c r="G50" s="49" t="s">
        <v>19</v>
      </c>
      <c r="H50" s="21" t="s">
        <v>10</v>
      </c>
      <c r="I50" s="50">
        <v>0.5</v>
      </c>
      <c r="J50" s="31"/>
      <c r="K50" s="31"/>
      <c r="L50" s="31"/>
      <c r="M50" s="12"/>
      <c r="N50" s="12"/>
      <c r="O50" s="32"/>
      <c r="P50" s="50">
        <v>0.5</v>
      </c>
    </row>
    <row r="51" spans="1:16" ht="15">
      <c r="A51" s="78" t="s">
        <v>161</v>
      </c>
      <c r="B51" s="83"/>
      <c r="C51" s="84"/>
      <c r="D51" s="96">
        <v>338</v>
      </c>
      <c r="E51" s="49" t="s">
        <v>122</v>
      </c>
      <c r="F51" s="49" t="s">
        <v>163</v>
      </c>
      <c r="G51" s="49" t="s">
        <v>10</v>
      </c>
      <c r="H51" s="21" t="s">
        <v>10</v>
      </c>
      <c r="I51" s="50">
        <f>I52</f>
        <v>1</v>
      </c>
      <c r="J51" s="31"/>
      <c r="K51" s="31"/>
      <c r="L51" s="31"/>
      <c r="M51" s="12"/>
      <c r="N51" s="12"/>
      <c r="O51" s="32"/>
      <c r="P51" s="50">
        <f>P52</f>
        <v>1</v>
      </c>
    </row>
    <row r="52" spans="1:16" ht="30">
      <c r="A52" s="78" t="s">
        <v>120</v>
      </c>
      <c r="B52" s="83"/>
      <c r="C52" s="84"/>
      <c r="D52" s="96">
        <v>338</v>
      </c>
      <c r="E52" s="49" t="s">
        <v>122</v>
      </c>
      <c r="F52" s="49" t="s">
        <v>163</v>
      </c>
      <c r="G52" s="49" t="s">
        <v>19</v>
      </c>
      <c r="H52" s="21" t="s">
        <v>10</v>
      </c>
      <c r="I52" s="50">
        <v>1</v>
      </c>
      <c r="J52" s="31"/>
      <c r="K52" s="31"/>
      <c r="L52" s="31"/>
      <c r="M52" s="12"/>
      <c r="N52" s="12"/>
      <c r="O52" s="32"/>
      <c r="P52" s="50">
        <v>1</v>
      </c>
    </row>
    <row r="53" spans="1:16" ht="15">
      <c r="A53" s="78" t="s">
        <v>162</v>
      </c>
      <c r="B53" s="83"/>
      <c r="C53" s="84"/>
      <c r="D53" s="96">
        <v>338</v>
      </c>
      <c r="E53" s="49" t="s">
        <v>122</v>
      </c>
      <c r="F53" s="49" t="s">
        <v>164</v>
      </c>
      <c r="G53" s="49" t="s">
        <v>10</v>
      </c>
      <c r="H53" s="21" t="s">
        <v>10</v>
      </c>
      <c r="I53" s="50">
        <f>I54</f>
        <v>1</v>
      </c>
      <c r="J53" s="31"/>
      <c r="K53" s="31"/>
      <c r="L53" s="31"/>
      <c r="M53" s="12"/>
      <c r="N53" s="12"/>
      <c r="O53" s="32"/>
      <c r="P53" s="50">
        <f>P54</f>
        <v>1</v>
      </c>
    </row>
    <row r="54" spans="1:16" ht="30">
      <c r="A54" s="78" t="s">
        <v>120</v>
      </c>
      <c r="B54" s="83"/>
      <c r="C54" s="84"/>
      <c r="D54" s="96">
        <v>338</v>
      </c>
      <c r="E54" s="49" t="s">
        <v>122</v>
      </c>
      <c r="F54" s="49" t="s">
        <v>164</v>
      </c>
      <c r="G54" s="49" t="s">
        <v>19</v>
      </c>
      <c r="H54" s="21" t="s">
        <v>10</v>
      </c>
      <c r="I54" s="50">
        <v>1</v>
      </c>
      <c r="J54" s="31"/>
      <c r="K54" s="31"/>
      <c r="L54" s="31"/>
      <c r="M54" s="12"/>
      <c r="N54" s="12"/>
      <c r="O54" s="32"/>
      <c r="P54" s="50">
        <v>1</v>
      </c>
    </row>
    <row r="55" spans="1:16" ht="29.25" customHeight="1">
      <c r="A55" s="94" t="s">
        <v>135</v>
      </c>
      <c r="B55" s="86"/>
      <c r="C55" s="87"/>
      <c r="D55" s="95">
        <v>338</v>
      </c>
      <c r="E55" s="42" t="s">
        <v>122</v>
      </c>
      <c r="F55" s="42" t="s">
        <v>165</v>
      </c>
      <c r="G55" s="42" t="s">
        <v>10</v>
      </c>
      <c r="H55" s="29" t="s">
        <v>10</v>
      </c>
      <c r="I55" s="43">
        <f>I57</f>
        <v>1</v>
      </c>
      <c r="J55" s="31"/>
      <c r="K55" s="31"/>
      <c r="L55" s="31"/>
      <c r="M55" s="12"/>
      <c r="N55" s="12"/>
      <c r="O55" s="32"/>
      <c r="P55" s="43">
        <f>P57</f>
        <v>1</v>
      </c>
    </row>
    <row r="56" spans="1:16" ht="30" hidden="1">
      <c r="A56" s="78" t="s">
        <v>145</v>
      </c>
      <c r="B56" s="83"/>
      <c r="C56" s="84"/>
      <c r="D56" s="96">
        <v>338</v>
      </c>
      <c r="E56" s="49" t="s">
        <v>122</v>
      </c>
      <c r="F56" s="49"/>
      <c r="G56" s="49"/>
      <c r="H56" s="21" t="s">
        <v>10</v>
      </c>
      <c r="I56" s="50"/>
      <c r="J56" s="31"/>
      <c r="K56" s="31"/>
      <c r="L56" s="31"/>
      <c r="M56" s="12"/>
      <c r="N56" s="12"/>
      <c r="O56" s="32"/>
      <c r="P56" s="50"/>
    </row>
    <row r="57" spans="1:16" ht="15">
      <c r="A57" s="78" t="s">
        <v>134</v>
      </c>
      <c r="B57" s="83"/>
      <c r="C57" s="84"/>
      <c r="D57" s="96">
        <v>338</v>
      </c>
      <c r="E57" s="49" t="s">
        <v>122</v>
      </c>
      <c r="F57" s="49" t="s">
        <v>166</v>
      </c>
      <c r="G57" s="49" t="s">
        <v>10</v>
      </c>
      <c r="H57" s="21" t="s">
        <v>10</v>
      </c>
      <c r="I57" s="50">
        <f>I58</f>
        <v>1</v>
      </c>
      <c r="J57" s="31"/>
      <c r="K57" s="31"/>
      <c r="L57" s="31"/>
      <c r="M57" s="12"/>
      <c r="N57" s="12"/>
      <c r="O57" s="32"/>
      <c r="P57" s="50">
        <f>P58</f>
        <v>1</v>
      </c>
    </row>
    <row r="58" spans="1:16" ht="29.25" customHeight="1">
      <c r="A58" s="78" t="s">
        <v>120</v>
      </c>
      <c r="B58" s="83"/>
      <c r="C58" s="84"/>
      <c r="D58" s="96">
        <v>338</v>
      </c>
      <c r="E58" s="49" t="s">
        <v>122</v>
      </c>
      <c r="F58" s="49" t="s">
        <v>166</v>
      </c>
      <c r="G58" s="49" t="s">
        <v>19</v>
      </c>
      <c r="H58" s="21" t="s">
        <v>10</v>
      </c>
      <c r="I58" s="50">
        <v>1</v>
      </c>
      <c r="J58" s="31"/>
      <c r="K58" s="31"/>
      <c r="L58" s="31"/>
      <c r="M58" s="12"/>
      <c r="N58" s="12"/>
      <c r="O58" s="32"/>
      <c r="P58" s="50">
        <v>1</v>
      </c>
    </row>
    <row r="59" spans="1:16" ht="30" hidden="1">
      <c r="A59" s="78" t="s">
        <v>270</v>
      </c>
      <c r="B59" s="83"/>
      <c r="C59" s="84"/>
      <c r="D59" s="96">
        <v>338</v>
      </c>
      <c r="E59" s="49" t="s">
        <v>122</v>
      </c>
      <c r="F59" s="49" t="s">
        <v>119</v>
      </c>
      <c r="G59" s="49" t="s">
        <v>10</v>
      </c>
      <c r="H59" s="21" t="s">
        <v>10</v>
      </c>
      <c r="I59" s="50">
        <f>I60</f>
        <v>0</v>
      </c>
      <c r="J59" s="31"/>
      <c r="K59" s="31"/>
      <c r="L59" s="31"/>
      <c r="M59" s="12"/>
      <c r="N59" s="12"/>
      <c r="O59" s="32"/>
      <c r="P59" s="50">
        <f>P60</f>
        <v>0</v>
      </c>
    </row>
    <row r="60" spans="1:16" ht="45" hidden="1">
      <c r="A60" s="78" t="s">
        <v>123</v>
      </c>
      <c r="B60" s="83"/>
      <c r="C60" s="84"/>
      <c r="D60" s="96">
        <v>338</v>
      </c>
      <c r="E60" s="49" t="s">
        <v>122</v>
      </c>
      <c r="F60" s="49" t="s">
        <v>272</v>
      </c>
      <c r="G60" s="49" t="s">
        <v>10</v>
      </c>
      <c r="H60" s="21" t="s">
        <v>10</v>
      </c>
      <c r="I60" s="50">
        <f>I61</f>
        <v>0</v>
      </c>
      <c r="J60" s="31"/>
      <c r="K60" s="31"/>
      <c r="L60" s="31"/>
      <c r="M60" s="12"/>
      <c r="N60" s="12"/>
      <c r="O60" s="32"/>
      <c r="P60" s="50">
        <f>P61</f>
        <v>0</v>
      </c>
    </row>
    <row r="61" spans="1:16" ht="30" hidden="1">
      <c r="A61" s="78" t="s">
        <v>120</v>
      </c>
      <c r="B61" s="83"/>
      <c r="C61" s="84"/>
      <c r="D61" s="96">
        <v>338</v>
      </c>
      <c r="E61" s="49" t="s">
        <v>122</v>
      </c>
      <c r="F61" s="49" t="s">
        <v>272</v>
      </c>
      <c r="G61" s="49" t="s">
        <v>19</v>
      </c>
      <c r="H61" s="21" t="s">
        <v>10</v>
      </c>
      <c r="I61" s="50"/>
      <c r="J61" s="31"/>
      <c r="K61" s="31"/>
      <c r="L61" s="31"/>
      <c r="M61" s="12"/>
      <c r="N61" s="12"/>
      <c r="O61" s="32"/>
      <c r="P61" s="50"/>
    </row>
    <row r="62" spans="1:16" s="5" customFormat="1" ht="0.75" customHeight="1">
      <c r="A62" s="85" t="s">
        <v>22</v>
      </c>
      <c r="B62" s="97"/>
      <c r="C62" s="97"/>
      <c r="D62" s="19">
        <v>338</v>
      </c>
      <c r="E62" s="98" t="s">
        <v>23</v>
      </c>
      <c r="F62" s="99" t="s">
        <v>80</v>
      </c>
      <c r="G62" s="99" t="s">
        <v>10</v>
      </c>
      <c r="H62" s="21" t="s">
        <v>10</v>
      </c>
      <c r="I62" s="100">
        <f>I63</f>
        <v>123.9</v>
      </c>
      <c r="J62" s="101"/>
      <c r="K62" s="101"/>
      <c r="L62" s="101"/>
      <c r="O62" s="102"/>
      <c r="P62" s="100">
        <f>P63</f>
        <v>123.9</v>
      </c>
    </row>
    <row r="63" spans="1:16" ht="15" hidden="1">
      <c r="A63" s="33" t="s">
        <v>24</v>
      </c>
      <c r="B63" s="34"/>
      <c r="C63" s="34"/>
      <c r="D63" s="35">
        <v>338</v>
      </c>
      <c r="E63" s="36" t="s">
        <v>25</v>
      </c>
      <c r="F63" s="37" t="s">
        <v>80</v>
      </c>
      <c r="G63" s="37" t="s">
        <v>10</v>
      </c>
      <c r="H63" s="21" t="s">
        <v>10</v>
      </c>
      <c r="I63" s="38">
        <f>I64</f>
        <v>123.9</v>
      </c>
      <c r="J63" s="31"/>
      <c r="K63" s="31"/>
      <c r="L63" s="31"/>
      <c r="M63" s="12"/>
      <c r="N63" s="12"/>
      <c r="O63" s="32"/>
      <c r="P63" s="38">
        <f>P64</f>
        <v>123.9</v>
      </c>
    </row>
    <row r="64" spans="1:16" ht="29.25" customHeight="1" hidden="1">
      <c r="A64" s="33" t="s">
        <v>148</v>
      </c>
      <c r="B64" s="40"/>
      <c r="C64" s="40"/>
      <c r="D64" s="47">
        <v>338</v>
      </c>
      <c r="E64" s="36" t="s">
        <v>25</v>
      </c>
      <c r="F64" s="37" t="s">
        <v>119</v>
      </c>
      <c r="G64" s="37" t="s">
        <v>10</v>
      </c>
      <c r="H64" s="21" t="s">
        <v>10</v>
      </c>
      <c r="I64" s="38">
        <f>I65</f>
        <v>123.9</v>
      </c>
      <c r="J64" s="31"/>
      <c r="K64" s="31"/>
      <c r="L64" s="31"/>
      <c r="M64" s="12"/>
      <c r="N64" s="12"/>
      <c r="O64" s="32"/>
      <c r="P64" s="38">
        <f>P65</f>
        <v>123.9</v>
      </c>
    </row>
    <row r="65" spans="1:16" ht="32.25" customHeight="1">
      <c r="A65" s="103" t="s">
        <v>148</v>
      </c>
      <c r="B65" s="40"/>
      <c r="C65" s="40"/>
      <c r="D65" s="19">
        <v>338</v>
      </c>
      <c r="E65" s="41" t="s">
        <v>25</v>
      </c>
      <c r="F65" s="42" t="s">
        <v>119</v>
      </c>
      <c r="G65" s="42" t="s">
        <v>10</v>
      </c>
      <c r="H65" s="29" t="s">
        <v>10</v>
      </c>
      <c r="I65" s="43">
        <f>I66</f>
        <v>123.9</v>
      </c>
      <c r="J65" s="43">
        <f aca="true" t="shared" si="2" ref="J65:O65">J66</f>
        <v>0</v>
      </c>
      <c r="K65" s="43">
        <f t="shared" si="2"/>
        <v>0</v>
      </c>
      <c r="L65" s="43">
        <f t="shared" si="2"/>
        <v>0</v>
      </c>
      <c r="M65" s="43">
        <f t="shared" si="2"/>
        <v>0</v>
      </c>
      <c r="N65" s="43">
        <f t="shared" si="2"/>
        <v>0</v>
      </c>
      <c r="O65" s="43">
        <f t="shared" si="2"/>
        <v>0</v>
      </c>
      <c r="P65" s="43">
        <f>P66</f>
        <v>123.9</v>
      </c>
    </row>
    <row r="66" spans="1:16" ht="33.75" customHeight="1">
      <c r="A66" s="33" t="s">
        <v>152</v>
      </c>
      <c r="B66" s="40"/>
      <c r="C66" s="40"/>
      <c r="D66" s="47">
        <v>338</v>
      </c>
      <c r="E66" s="36" t="s">
        <v>25</v>
      </c>
      <c r="F66" s="37" t="s">
        <v>271</v>
      </c>
      <c r="G66" s="37" t="s">
        <v>10</v>
      </c>
      <c r="H66" s="21" t="s">
        <v>10</v>
      </c>
      <c r="I66" s="38">
        <f>I67+I68</f>
        <v>123.9</v>
      </c>
      <c r="J66" s="38">
        <f aca="true" t="shared" si="3" ref="J66:O66">J67+J68</f>
        <v>0</v>
      </c>
      <c r="K66" s="38">
        <f t="shared" si="3"/>
        <v>0</v>
      </c>
      <c r="L66" s="38">
        <f t="shared" si="3"/>
        <v>0</v>
      </c>
      <c r="M66" s="38">
        <f t="shared" si="3"/>
        <v>0</v>
      </c>
      <c r="N66" s="38">
        <f t="shared" si="3"/>
        <v>0</v>
      </c>
      <c r="O66" s="38">
        <f t="shared" si="3"/>
        <v>0</v>
      </c>
      <c r="P66" s="38">
        <f>P67+P68</f>
        <v>123.9</v>
      </c>
    </row>
    <row r="67" spans="1:16" ht="27" customHeight="1">
      <c r="A67" s="39" t="s">
        <v>147</v>
      </c>
      <c r="B67" s="46"/>
      <c r="C67" s="46"/>
      <c r="D67" s="47">
        <v>338</v>
      </c>
      <c r="E67" s="48" t="s">
        <v>25</v>
      </c>
      <c r="F67" s="37" t="s">
        <v>271</v>
      </c>
      <c r="G67" s="49" t="s">
        <v>110</v>
      </c>
      <c r="H67" s="21" t="s">
        <v>10</v>
      </c>
      <c r="I67" s="50">
        <v>123</v>
      </c>
      <c r="J67" s="31"/>
      <c r="K67" s="31"/>
      <c r="L67" s="31"/>
      <c r="M67" s="12"/>
      <c r="N67" s="12"/>
      <c r="O67" s="32"/>
      <c r="P67" s="50">
        <v>123</v>
      </c>
    </row>
    <row r="68" spans="1:16" ht="26.25" customHeight="1">
      <c r="A68" s="51" t="s">
        <v>68</v>
      </c>
      <c r="B68" s="46"/>
      <c r="C68" s="46"/>
      <c r="D68" s="47">
        <v>338</v>
      </c>
      <c r="E68" s="48" t="s">
        <v>25</v>
      </c>
      <c r="F68" s="37" t="s">
        <v>271</v>
      </c>
      <c r="G68" s="49" t="s">
        <v>19</v>
      </c>
      <c r="H68" s="21" t="s">
        <v>10</v>
      </c>
      <c r="I68" s="50">
        <v>0.9</v>
      </c>
      <c r="J68" s="31"/>
      <c r="K68" s="31"/>
      <c r="L68" s="31"/>
      <c r="M68" s="12"/>
      <c r="N68" s="12"/>
      <c r="O68" s="32"/>
      <c r="P68" s="50">
        <v>0.9</v>
      </c>
    </row>
    <row r="69" spans="1:16" ht="39" customHeight="1">
      <c r="A69" s="85" t="s">
        <v>26</v>
      </c>
      <c r="B69" s="97"/>
      <c r="C69" s="97"/>
      <c r="D69" s="19">
        <v>338</v>
      </c>
      <c r="E69" s="98" t="s">
        <v>27</v>
      </c>
      <c r="F69" s="99" t="s">
        <v>80</v>
      </c>
      <c r="G69" s="99" t="s">
        <v>10</v>
      </c>
      <c r="H69" s="29" t="s">
        <v>10</v>
      </c>
      <c r="I69" s="100">
        <f>I83+I89+I116</f>
        <v>2264.3999999999996</v>
      </c>
      <c r="J69" s="100">
        <f aca="true" t="shared" si="4" ref="J69:P69">J83+J89+J116</f>
        <v>0</v>
      </c>
      <c r="K69" s="100">
        <f t="shared" si="4"/>
        <v>0</v>
      </c>
      <c r="L69" s="100">
        <f t="shared" si="4"/>
        <v>0</v>
      </c>
      <c r="M69" s="100">
        <f t="shared" si="4"/>
        <v>0</v>
      </c>
      <c r="N69" s="100">
        <f t="shared" si="4"/>
        <v>0</v>
      </c>
      <c r="O69" s="100">
        <f t="shared" si="4"/>
        <v>-109.6</v>
      </c>
      <c r="P69" s="100">
        <f t="shared" si="4"/>
        <v>2154.8</v>
      </c>
    </row>
    <row r="70" spans="1:16" ht="30" hidden="1">
      <c r="A70" s="79" t="s">
        <v>28</v>
      </c>
      <c r="B70" s="40"/>
      <c r="C70" s="40"/>
      <c r="D70" s="47">
        <v>338</v>
      </c>
      <c r="E70" s="41" t="s">
        <v>29</v>
      </c>
      <c r="F70" s="42" t="s">
        <v>9</v>
      </c>
      <c r="G70" s="42" t="s">
        <v>10</v>
      </c>
      <c r="H70" s="29" t="s">
        <v>10</v>
      </c>
      <c r="I70" s="43"/>
      <c r="J70" s="31"/>
      <c r="K70" s="31"/>
      <c r="L70" s="31"/>
      <c r="M70" s="12"/>
      <c r="N70" s="12"/>
      <c r="O70" s="32"/>
      <c r="P70" s="32"/>
    </row>
    <row r="71" spans="1:16" ht="30" hidden="1">
      <c r="A71" s="79" t="s">
        <v>13</v>
      </c>
      <c r="B71" s="40"/>
      <c r="C71" s="40"/>
      <c r="D71" s="47">
        <v>338</v>
      </c>
      <c r="E71" s="41" t="s">
        <v>29</v>
      </c>
      <c r="F71" s="42" t="s">
        <v>15</v>
      </c>
      <c r="G71" s="42" t="s">
        <v>10</v>
      </c>
      <c r="H71" s="29" t="s">
        <v>10</v>
      </c>
      <c r="I71" s="43"/>
      <c r="J71" s="31"/>
      <c r="K71" s="31"/>
      <c r="L71" s="31"/>
      <c r="M71" s="12"/>
      <c r="N71" s="12"/>
      <c r="O71" s="32"/>
      <c r="P71" s="32"/>
    </row>
    <row r="72" spans="1:16" ht="30" hidden="1">
      <c r="A72" s="79" t="s">
        <v>30</v>
      </c>
      <c r="B72" s="40"/>
      <c r="C72" s="40"/>
      <c r="D72" s="47">
        <v>338</v>
      </c>
      <c r="E72" s="41" t="s">
        <v>29</v>
      </c>
      <c r="F72" s="42" t="s">
        <v>31</v>
      </c>
      <c r="G72" s="42" t="s">
        <v>19</v>
      </c>
      <c r="H72" s="29" t="s">
        <v>10</v>
      </c>
      <c r="I72" s="43"/>
      <c r="J72" s="31"/>
      <c r="K72" s="31"/>
      <c r="L72" s="31"/>
      <c r="M72" s="12"/>
      <c r="N72" s="12"/>
      <c r="O72" s="32"/>
      <c r="P72" s="32"/>
    </row>
    <row r="73" spans="1:16" ht="30" hidden="1">
      <c r="A73" s="79" t="s">
        <v>69</v>
      </c>
      <c r="B73" s="40"/>
      <c r="C73" s="40"/>
      <c r="D73" s="47">
        <v>338</v>
      </c>
      <c r="E73" s="41" t="s">
        <v>29</v>
      </c>
      <c r="F73" s="42" t="s">
        <v>32</v>
      </c>
      <c r="G73" s="42" t="s">
        <v>10</v>
      </c>
      <c r="H73" s="29" t="s">
        <v>10</v>
      </c>
      <c r="I73" s="43"/>
      <c r="J73" s="31"/>
      <c r="K73" s="31"/>
      <c r="L73" s="31"/>
      <c r="M73" s="12"/>
      <c r="N73" s="12"/>
      <c r="O73" s="32"/>
      <c r="P73" s="32"/>
    </row>
    <row r="74" spans="1:16" ht="30" hidden="1">
      <c r="A74" s="79" t="s">
        <v>18</v>
      </c>
      <c r="B74" s="40"/>
      <c r="C74" s="40"/>
      <c r="D74" s="47">
        <v>338</v>
      </c>
      <c r="E74" s="41" t="s">
        <v>29</v>
      </c>
      <c r="F74" s="42" t="s">
        <v>32</v>
      </c>
      <c r="G74" s="42" t="s">
        <v>19</v>
      </c>
      <c r="H74" s="29" t="s">
        <v>10</v>
      </c>
      <c r="I74" s="55"/>
      <c r="J74" s="31"/>
      <c r="K74" s="31"/>
      <c r="L74" s="31"/>
      <c r="M74" s="12"/>
      <c r="N74" s="12"/>
      <c r="O74" s="32"/>
      <c r="P74" s="32"/>
    </row>
    <row r="75" spans="1:16" s="5" customFormat="1" ht="30" hidden="1">
      <c r="A75" s="51" t="s">
        <v>70</v>
      </c>
      <c r="B75" s="52"/>
      <c r="C75" s="52"/>
      <c r="D75" s="47">
        <v>338</v>
      </c>
      <c r="E75" s="53" t="s">
        <v>29</v>
      </c>
      <c r="F75" s="54" t="s">
        <v>32</v>
      </c>
      <c r="G75" s="54" t="s">
        <v>20</v>
      </c>
      <c r="H75" s="29" t="s">
        <v>10</v>
      </c>
      <c r="I75" s="55"/>
      <c r="J75" s="101"/>
      <c r="K75" s="101"/>
      <c r="L75" s="101"/>
      <c r="O75" s="102"/>
      <c r="P75" s="102"/>
    </row>
    <row r="76" spans="1:16" s="6" customFormat="1" ht="3" customHeight="1" hidden="1">
      <c r="A76" s="79" t="s">
        <v>63</v>
      </c>
      <c r="B76" s="40"/>
      <c r="C76" s="40"/>
      <c r="D76" s="47">
        <v>338</v>
      </c>
      <c r="E76" s="41" t="s">
        <v>64</v>
      </c>
      <c r="F76" s="42" t="s">
        <v>80</v>
      </c>
      <c r="G76" s="42" t="s">
        <v>10</v>
      </c>
      <c r="H76" s="29" t="s">
        <v>10</v>
      </c>
      <c r="I76" s="43">
        <f>I77</f>
        <v>340</v>
      </c>
      <c r="J76" s="104"/>
      <c r="K76" s="104"/>
      <c r="L76" s="104"/>
      <c r="O76" s="105"/>
      <c r="P76" s="105"/>
    </row>
    <row r="77" spans="1:20" s="5" customFormat="1" ht="47.25" customHeight="1" hidden="1">
      <c r="A77" s="51" t="s">
        <v>107</v>
      </c>
      <c r="B77" s="52"/>
      <c r="C77" s="52"/>
      <c r="D77" s="47">
        <v>338</v>
      </c>
      <c r="E77" s="53" t="s">
        <v>64</v>
      </c>
      <c r="F77" s="54" t="s">
        <v>83</v>
      </c>
      <c r="G77" s="54" t="s">
        <v>10</v>
      </c>
      <c r="H77" s="29" t="s">
        <v>10</v>
      </c>
      <c r="I77" s="55">
        <f>I78+I83+I86</f>
        <v>340</v>
      </c>
      <c r="J77" s="101"/>
      <c r="K77" s="101"/>
      <c r="L77" s="101"/>
      <c r="O77" s="105"/>
      <c r="P77" s="105"/>
      <c r="Q77" s="6"/>
      <c r="R77" s="6"/>
      <c r="S77" s="6"/>
      <c r="T77" s="6"/>
    </row>
    <row r="78" spans="1:20" s="8" customFormat="1" ht="15" hidden="1">
      <c r="A78" s="106" t="s">
        <v>84</v>
      </c>
      <c r="B78" s="107"/>
      <c r="C78" s="107"/>
      <c r="D78" s="47">
        <v>338</v>
      </c>
      <c r="E78" s="108" t="s">
        <v>64</v>
      </c>
      <c r="F78" s="109" t="s">
        <v>85</v>
      </c>
      <c r="G78" s="109" t="s">
        <v>10</v>
      </c>
      <c r="H78" s="29" t="s">
        <v>10</v>
      </c>
      <c r="I78" s="110">
        <f>I81+I79</f>
        <v>4</v>
      </c>
      <c r="J78" s="111"/>
      <c r="K78" s="111"/>
      <c r="L78" s="111"/>
      <c r="O78" s="105"/>
      <c r="P78" s="105"/>
      <c r="Q78" s="6"/>
      <c r="R78" s="6"/>
      <c r="S78" s="6"/>
      <c r="T78" s="6"/>
    </row>
    <row r="79" spans="1:20" s="5" customFormat="1" ht="30" hidden="1">
      <c r="A79" s="51" t="s">
        <v>86</v>
      </c>
      <c r="B79" s="52"/>
      <c r="C79" s="52"/>
      <c r="D79" s="47">
        <v>338</v>
      </c>
      <c r="E79" s="53" t="s">
        <v>64</v>
      </c>
      <c r="F79" s="54" t="s">
        <v>87</v>
      </c>
      <c r="G79" s="54" t="s">
        <v>10</v>
      </c>
      <c r="H79" s="29" t="s">
        <v>10</v>
      </c>
      <c r="I79" s="55">
        <f>I80</f>
        <v>3</v>
      </c>
      <c r="J79" s="101"/>
      <c r="K79" s="101"/>
      <c r="L79" s="101"/>
      <c r="O79" s="105"/>
      <c r="P79" s="105"/>
      <c r="Q79" s="6"/>
      <c r="R79" s="6"/>
      <c r="S79" s="6"/>
      <c r="T79" s="6"/>
    </row>
    <row r="80" spans="1:20" s="5" customFormat="1" ht="15" hidden="1">
      <c r="A80" s="51" t="s">
        <v>68</v>
      </c>
      <c r="B80" s="52"/>
      <c r="C80" s="52"/>
      <c r="D80" s="47">
        <v>338</v>
      </c>
      <c r="E80" s="53" t="s">
        <v>64</v>
      </c>
      <c r="F80" s="54" t="s">
        <v>87</v>
      </c>
      <c r="G80" s="54" t="s">
        <v>19</v>
      </c>
      <c r="H80" s="29" t="s">
        <v>10</v>
      </c>
      <c r="I80" s="55">
        <v>3</v>
      </c>
      <c r="J80" s="101"/>
      <c r="K80" s="101"/>
      <c r="L80" s="101"/>
      <c r="O80" s="105"/>
      <c r="P80" s="105"/>
      <c r="Q80" s="6"/>
      <c r="R80" s="6"/>
      <c r="S80" s="6"/>
      <c r="T80" s="6"/>
    </row>
    <row r="81" spans="1:20" s="5" customFormat="1" ht="30" hidden="1">
      <c r="A81" s="51" t="s">
        <v>88</v>
      </c>
      <c r="B81" s="52"/>
      <c r="C81" s="52"/>
      <c r="D81" s="47">
        <v>338</v>
      </c>
      <c r="E81" s="53" t="s">
        <v>64</v>
      </c>
      <c r="F81" s="54" t="s">
        <v>89</v>
      </c>
      <c r="G81" s="54" t="s">
        <v>10</v>
      </c>
      <c r="H81" s="29" t="s">
        <v>10</v>
      </c>
      <c r="I81" s="55">
        <f>I82</f>
        <v>1</v>
      </c>
      <c r="J81" s="101"/>
      <c r="K81" s="101"/>
      <c r="L81" s="101"/>
      <c r="O81" s="105"/>
      <c r="P81" s="105"/>
      <c r="Q81" s="6"/>
      <c r="R81" s="6"/>
      <c r="S81" s="6"/>
      <c r="T81" s="6"/>
    </row>
    <row r="82" spans="1:20" s="5" customFormat="1" ht="4.5" customHeight="1" hidden="1">
      <c r="A82" s="51" t="s">
        <v>68</v>
      </c>
      <c r="B82" s="52"/>
      <c r="C82" s="52"/>
      <c r="D82" s="47">
        <v>338</v>
      </c>
      <c r="E82" s="53" t="s">
        <v>64</v>
      </c>
      <c r="F82" s="54" t="s">
        <v>89</v>
      </c>
      <c r="G82" s="54" t="s">
        <v>19</v>
      </c>
      <c r="H82" s="29" t="s">
        <v>10</v>
      </c>
      <c r="I82" s="55">
        <v>1</v>
      </c>
      <c r="J82" s="101"/>
      <c r="K82" s="101"/>
      <c r="L82" s="101"/>
      <c r="O82" s="105"/>
      <c r="P82" s="105"/>
      <c r="Q82" s="6"/>
      <c r="R82" s="6"/>
      <c r="S82" s="6"/>
      <c r="T82" s="6"/>
    </row>
    <row r="83" spans="1:20" s="8" customFormat="1" ht="30.75" customHeight="1">
      <c r="A83" s="103" t="s">
        <v>28</v>
      </c>
      <c r="B83" s="40"/>
      <c r="C83" s="40"/>
      <c r="D83" s="19">
        <v>338</v>
      </c>
      <c r="E83" s="41" t="s">
        <v>29</v>
      </c>
      <c r="F83" s="42" t="s">
        <v>181</v>
      </c>
      <c r="G83" s="42" t="s">
        <v>10</v>
      </c>
      <c r="H83" s="29" t="s">
        <v>10</v>
      </c>
      <c r="I83" s="43">
        <f>I84</f>
        <v>330</v>
      </c>
      <c r="J83" s="43">
        <f aca="true" t="shared" si="5" ref="J83:O83">J84</f>
        <v>0</v>
      </c>
      <c r="K83" s="43">
        <f t="shared" si="5"/>
        <v>0</v>
      </c>
      <c r="L83" s="43">
        <f t="shared" si="5"/>
        <v>0</v>
      </c>
      <c r="M83" s="43">
        <f t="shared" si="5"/>
        <v>0</v>
      </c>
      <c r="N83" s="43">
        <f t="shared" si="5"/>
        <v>0</v>
      </c>
      <c r="O83" s="43">
        <f t="shared" si="5"/>
        <v>0</v>
      </c>
      <c r="P83" s="43">
        <f>P84</f>
        <v>330</v>
      </c>
      <c r="Q83" s="6"/>
      <c r="R83" s="6"/>
      <c r="S83" s="6"/>
      <c r="T83" s="6"/>
    </row>
    <row r="84" spans="1:20" s="5" customFormat="1" ht="27.75" customHeight="1">
      <c r="A84" s="78" t="s">
        <v>179</v>
      </c>
      <c r="B84" s="76"/>
      <c r="C84" s="76"/>
      <c r="D84" s="63">
        <v>338</v>
      </c>
      <c r="E84" s="36" t="s">
        <v>29</v>
      </c>
      <c r="F84" s="65" t="s">
        <v>184</v>
      </c>
      <c r="G84" s="65" t="s">
        <v>10</v>
      </c>
      <c r="H84" s="21" t="s">
        <v>10</v>
      </c>
      <c r="I84" s="66">
        <f>I85+I87</f>
        <v>330</v>
      </c>
      <c r="J84" s="66">
        <f aca="true" t="shared" si="6" ref="J84:O84">J85+J87</f>
        <v>0</v>
      </c>
      <c r="K84" s="66">
        <f t="shared" si="6"/>
        <v>0</v>
      </c>
      <c r="L84" s="66">
        <f t="shared" si="6"/>
        <v>0</v>
      </c>
      <c r="M84" s="66">
        <f t="shared" si="6"/>
        <v>0</v>
      </c>
      <c r="N84" s="66">
        <f t="shared" si="6"/>
        <v>0</v>
      </c>
      <c r="O84" s="66">
        <f t="shared" si="6"/>
        <v>0</v>
      </c>
      <c r="P84" s="66">
        <f>P85+P87</f>
        <v>330</v>
      </c>
      <c r="Q84" s="6"/>
      <c r="R84" s="6"/>
      <c r="S84" s="6"/>
      <c r="T84" s="6"/>
    </row>
    <row r="85" spans="1:20" s="5" customFormat="1" ht="33" customHeight="1">
      <c r="A85" s="78" t="s">
        <v>180</v>
      </c>
      <c r="B85" s="76"/>
      <c r="C85" s="76"/>
      <c r="D85" s="63">
        <v>338</v>
      </c>
      <c r="E85" s="36" t="s">
        <v>29</v>
      </c>
      <c r="F85" s="65" t="s">
        <v>184</v>
      </c>
      <c r="G85" s="65" t="s">
        <v>10</v>
      </c>
      <c r="H85" s="21" t="s">
        <v>10</v>
      </c>
      <c r="I85" s="66">
        <f>I86</f>
        <v>6</v>
      </c>
      <c r="J85" s="66">
        <f aca="true" t="shared" si="7" ref="J85:O85">J86</f>
        <v>0</v>
      </c>
      <c r="K85" s="66">
        <f t="shared" si="7"/>
        <v>0</v>
      </c>
      <c r="L85" s="66">
        <f t="shared" si="7"/>
        <v>0</v>
      </c>
      <c r="M85" s="66">
        <f t="shared" si="7"/>
        <v>0</v>
      </c>
      <c r="N85" s="66">
        <f t="shared" si="7"/>
        <v>0</v>
      </c>
      <c r="O85" s="66">
        <f t="shared" si="7"/>
        <v>0</v>
      </c>
      <c r="P85" s="66">
        <f>P86</f>
        <v>6</v>
      </c>
      <c r="Q85" s="6"/>
      <c r="R85" s="6"/>
      <c r="S85" s="6"/>
      <c r="T85" s="6"/>
    </row>
    <row r="86" spans="1:20" s="8" customFormat="1" ht="30.75" customHeight="1">
      <c r="A86" s="78" t="s">
        <v>120</v>
      </c>
      <c r="B86" s="76"/>
      <c r="C86" s="76"/>
      <c r="D86" s="63">
        <v>338</v>
      </c>
      <c r="E86" s="36" t="s">
        <v>29</v>
      </c>
      <c r="F86" s="65" t="s">
        <v>184</v>
      </c>
      <c r="G86" s="65" t="s">
        <v>19</v>
      </c>
      <c r="H86" s="21" t="s">
        <v>10</v>
      </c>
      <c r="I86" s="66">
        <v>6</v>
      </c>
      <c r="J86" s="111"/>
      <c r="K86" s="111"/>
      <c r="L86" s="111"/>
      <c r="O86" s="112"/>
      <c r="P86" s="66">
        <v>6</v>
      </c>
      <c r="Q86" s="6"/>
      <c r="R86" s="6"/>
      <c r="S86" s="6"/>
      <c r="T86" s="6"/>
    </row>
    <row r="87" spans="1:16" s="5" customFormat="1" ht="33" customHeight="1">
      <c r="A87" s="78" t="s">
        <v>183</v>
      </c>
      <c r="B87" s="76"/>
      <c r="C87" s="76"/>
      <c r="D87" s="63">
        <v>338</v>
      </c>
      <c r="E87" s="36" t="s">
        <v>29</v>
      </c>
      <c r="F87" s="65" t="s">
        <v>294</v>
      </c>
      <c r="G87" s="65" t="s">
        <v>10</v>
      </c>
      <c r="H87" s="21" t="s">
        <v>10</v>
      </c>
      <c r="I87" s="66">
        <f>I88</f>
        <v>324</v>
      </c>
      <c r="J87" s="66">
        <f aca="true" t="shared" si="8" ref="J87:P87">J88</f>
        <v>0</v>
      </c>
      <c r="K87" s="66">
        <f t="shared" si="8"/>
        <v>0</v>
      </c>
      <c r="L87" s="66">
        <f t="shared" si="8"/>
        <v>0</v>
      </c>
      <c r="M87" s="66">
        <f t="shared" si="8"/>
        <v>0</v>
      </c>
      <c r="N87" s="66">
        <f t="shared" si="8"/>
        <v>0</v>
      </c>
      <c r="O87" s="66">
        <f t="shared" si="8"/>
        <v>0</v>
      </c>
      <c r="P87" s="66">
        <f t="shared" si="8"/>
        <v>324</v>
      </c>
    </row>
    <row r="88" spans="1:16" s="5" customFormat="1" ht="28.5" customHeight="1">
      <c r="A88" s="78" t="s">
        <v>120</v>
      </c>
      <c r="B88" s="76"/>
      <c r="C88" s="76"/>
      <c r="D88" s="63">
        <v>338</v>
      </c>
      <c r="E88" s="36" t="s">
        <v>29</v>
      </c>
      <c r="F88" s="65" t="s">
        <v>294</v>
      </c>
      <c r="G88" s="65" t="s">
        <v>19</v>
      </c>
      <c r="H88" s="21" t="s">
        <v>10</v>
      </c>
      <c r="I88" s="66">
        <v>324</v>
      </c>
      <c r="J88" s="101"/>
      <c r="K88" s="101"/>
      <c r="L88" s="101"/>
      <c r="O88" s="113"/>
      <c r="P88" s="66">
        <v>324</v>
      </c>
    </row>
    <row r="89" spans="1:16" ht="15">
      <c r="A89" s="85" t="s">
        <v>71</v>
      </c>
      <c r="B89" s="114"/>
      <c r="C89" s="114"/>
      <c r="D89" s="19">
        <v>338</v>
      </c>
      <c r="E89" s="115" t="s">
        <v>33</v>
      </c>
      <c r="F89" s="116" t="s">
        <v>80</v>
      </c>
      <c r="G89" s="116" t="s">
        <v>10</v>
      </c>
      <c r="H89" s="29" t="s">
        <v>10</v>
      </c>
      <c r="I89" s="117">
        <f>I90</f>
        <v>1925.3999999999999</v>
      </c>
      <c r="J89" s="117">
        <f aca="true" t="shared" si="9" ref="J89:O89">J90</f>
        <v>0</v>
      </c>
      <c r="K89" s="117">
        <f t="shared" si="9"/>
        <v>0</v>
      </c>
      <c r="L89" s="117">
        <f t="shared" si="9"/>
        <v>0</v>
      </c>
      <c r="M89" s="117">
        <f t="shared" si="9"/>
        <v>0</v>
      </c>
      <c r="N89" s="117">
        <f t="shared" si="9"/>
        <v>0</v>
      </c>
      <c r="O89" s="117">
        <f t="shared" si="9"/>
        <v>-109.6</v>
      </c>
      <c r="P89" s="117">
        <f>P90</f>
        <v>1815.8</v>
      </c>
    </row>
    <row r="90" spans="1:16" ht="29.25" customHeight="1">
      <c r="A90" s="118" t="s">
        <v>171</v>
      </c>
      <c r="B90" s="119"/>
      <c r="C90" s="119"/>
      <c r="D90" s="63">
        <v>338</v>
      </c>
      <c r="E90" s="120" t="s">
        <v>33</v>
      </c>
      <c r="F90" s="77" t="s">
        <v>78</v>
      </c>
      <c r="G90" s="77" t="s">
        <v>10</v>
      </c>
      <c r="H90" s="21" t="s">
        <v>10</v>
      </c>
      <c r="I90" s="121">
        <f aca="true" t="shared" si="10" ref="I90:P90">I91+I93+I95+I97+I100+I103+I111+I113</f>
        <v>1925.3999999999999</v>
      </c>
      <c r="J90" s="121">
        <f t="shared" si="10"/>
        <v>0</v>
      </c>
      <c r="K90" s="121">
        <f t="shared" si="10"/>
        <v>0</v>
      </c>
      <c r="L90" s="121">
        <f t="shared" si="10"/>
        <v>0</v>
      </c>
      <c r="M90" s="121">
        <f t="shared" si="10"/>
        <v>0</v>
      </c>
      <c r="N90" s="121">
        <f t="shared" si="10"/>
        <v>0</v>
      </c>
      <c r="O90" s="121">
        <f t="shared" si="10"/>
        <v>-109.6</v>
      </c>
      <c r="P90" s="121">
        <f t="shared" si="10"/>
        <v>1815.8</v>
      </c>
    </row>
    <row r="91" spans="1:16" ht="15">
      <c r="A91" s="75" t="s">
        <v>172</v>
      </c>
      <c r="B91" s="119"/>
      <c r="C91" s="119"/>
      <c r="D91" s="63">
        <v>338</v>
      </c>
      <c r="E91" s="120" t="s">
        <v>33</v>
      </c>
      <c r="F91" s="77" t="s">
        <v>173</v>
      </c>
      <c r="G91" s="77" t="s">
        <v>10</v>
      </c>
      <c r="H91" s="21" t="s">
        <v>10</v>
      </c>
      <c r="I91" s="121">
        <f>I92</f>
        <v>20</v>
      </c>
      <c r="J91" s="121">
        <f aca="true" t="shared" si="11" ref="J91:O91">J92</f>
        <v>0</v>
      </c>
      <c r="K91" s="121">
        <f t="shared" si="11"/>
        <v>0</v>
      </c>
      <c r="L91" s="121">
        <f t="shared" si="11"/>
        <v>0</v>
      </c>
      <c r="M91" s="121">
        <f t="shared" si="11"/>
        <v>0</v>
      </c>
      <c r="N91" s="121">
        <f t="shared" si="11"/>
        <v>0</v>
      </c>
      <c r="O91" s="121">
        <f t="shared" si="11"/>
        <v>12.4</v>
      </c>
      <c r="P91" s="121">
        <f>P92</f>
        <v>32.4</v>
      </c>
    </row>
    <row r="92" spans="1:16" ht="30">
      <c r="A92" s="78" t="s">
        <v>120</v>
      </c>
      <c r="B92" s="122"/>
      <c r="C92" s="122"/>
      <c r="D92" s="63">
        <v>338</v>
      </c>
      <c r="E92" s="123" t="s">
        <v>33</v>
      </c>
      <c r="F92" s="77" t="s">
        <v>173</v>
      </c>
      <c r="G92" s="124" t="s">
        <v>19</v>
      </c>
      <c r="H92" s="21" t="s">
        <v>10</v>
      </c>
      <c r="I92" s="125">
        <v>20</v>
      </c>
      <c r="J92" s="31"/>
      <c r="K92" s="31"/>
      <c r="L92" s="31"/>
      <c r="M92" s="12"/>
      <c r="N92" s="12"/>
      <c r="O92" s="44">
        <v>12.4</v>
      </c>
      <c r="P92" s="125">
        <v>32.4</v>
      </c>
    </row>
    <row r="93" spans="1:16" ht="15">
      <c r="A93" s="78" t="s">
        <v>132</v>
      </c>
      <c r="B93" s="122"/>
      <c r="C93" s="122"/>
      <c r="D93" s="63">
        <v>338</v>
      </c>
      <c r="E93" s="123" t="s">
        <v>33</v>
      </c>
      <c r="F93" s="77" t="s">
        <v>174</v>
      </c>
      <c r="G93" s="124" t="s">
        <v>10</v>
      </c>
      <c r="H93" s="21" t="s">
        <v>10</v>
      </c>
      <c r="I93" s="125">
        <f>I94</f>
        <v>3</v>
      </c>
      <c r="J93" s="31"/>
      <c r="K93" s="31"/>
      <c r="L93" s="31"/>
      <c r="M93" s="12"/>
      <c r="N93" s="12"/>
      <c r="O93" s="32"/>
      <c r="P93" s="125">
        <f>P94</f>
        <v>3</v>
      </c>
    </row>
    <row r="94" spans="1:16" ht="30">
      <c r="A94" s="78" t="s">
        <v>120</v>
      </c>
      <c r="B94" s="122"/>
      <c r="C94" s="122"/>
      <c r="D94" s="63">
        <v>338</v>
      </c>
      <c r="E94" s="123" t="s">
        <v>33</v>
      </c>
      <c r="F94" s="77" t="s">
        <v>174</v>
      </c>
      <c r="G94" s="124" t="s">
        <v>19</v>
      </c>
      <c r="H94" s="21" t="s">
        <v>10</v>
      </c>
      <c r="I94" s="125">
        <v>3</v>
      </c>
      <c r="J94" s="31"/>
      <c r="K94" s="31"/>
      <c r="L94" s="31"/>
      <c r="M94" s="12"/>
      <c r="N94" s="12"/>
      <c r="O94" s="32"/>
      <c r="P94" s="125">
        <v>3</v>
      </c>
    </row>
    <row r="95" spans="1:16" ht="30">
      <c r="A95" s="78" t="s">
        <v>304</v>
      </c>
      <c r="B95" s="122"/>
      <c r="C95" s="122"/>
      <c r="D95" s="63">
        <v>338</v>
      </c>
      <c r="E95" s="123" t="s">
        <v>33</v>
      </c>
      <c r="F95" s="77" t="s">
        <v>305</v>
      </c>
      <c r="G95" s="124" t="s">
        <v>10</v>
      </c>
      <c r="H95" s="21" t="s">
        <v>10</v>
      </c>
      <c r="I95" s="125">
        <f>I96</f>
        <v>17</v>
      </c>
      <c r="J95" s="31"/>
      <c r="K95" s="31"/>
      <c r="L95" s="31"/>
      <c r="M95" s="12"/>
      <c r="N95" s="12"/>
      <c r="O95" s="32">
        <f>O96</f>
        <v>-5</v>
      </c>
      <c r="P95" s="125">
        <f>P96</f>
        <v>12</v>
      </c>
    </row>
    <row r="96" spans="1:16" ht="30">
      <c r="A96" s="78" t="s">
        <v>120</v>
      </c>
      <c r="B96" s="122"/>
      <c r="C96" s="122"/>
      <c r="D96" s="63">
        <v>338</v>
      </c>
      <c r="E96" s="123" t="s">
        <v>33</v>
      </c>
      <c r="F96" s="77" t="s">
        <v>305</v>
      </c>
      <c r="G96" s="124" t="s">
        <v>19</v>
      </c>
      <c r="H96" s="21" t="s">
        <v>10</v>
      </c>
      <c r="I96" s="125">
        <v>17</v>
      </c>
      <c r="J96" s="31"/>
      <c r="K96" s="31"/>
      <c r="L96" s="31"/>
      <c r="M96" s="12"/>
      <c r="N96" s="12"/>
      <c r="O96" s="44">
        <v>-5</v>
      </c>
      <c r="P96" s="125">
        <v>12</v>
      </c>
    </row>
    <row r="97" spans="1:16" ht="15">
      <c r="A97" s="78" t="s">
        <v>298</v>
      </c>
      <c r="B97" s="122"/>
      <c r="C97" s="122"/>
      <c r="D97" s="63">
        <v>338</v>
      </c>
      <c r="E97" s="123" t="s">
        <v>33</v>
      </c>
      <c r="F97" s="77" t="s">
        <v>299</v>
      </c>
      <c r="G97" s="124" t="s">
        <v>10</v>
      </c>
      <c r="H97" s="21" t="s">
        <v>10</v>
      </c>
      <c r="I97" s="125">
        <f>I98</f>
        <v>52</v>
      </c>
      <c r="J97" s="31"/>
      <c r="K97" s="31"/>
      <c r="L97" s="31"/>
      <c r="M97" s="12"/>
      <c r="N97" s="12"/>
      <c r="O97" s="32"/>
      <c r="P97" s="125">
        <f>P98</f>
        <v>52</v>
      </c>
    </row>
    <row r="98" spans="1:16" ht="15">
      <c r="A98" s="78" t="s">
        <v>300</v>
      </c>
      <c r="B98" s="122"/>
      <c r="C98" s="122"/>
      <c r="D98" s="63">
        <v>338</v>
      </c>
      <c r="E98" s="123" t="s">
        <v>33</v>
      </c>
      <c r="F98" s="77" t="s">
        <v>299</v>
      </c>
      <c r="G98" s="124" t="s">
        <v>10</v>
      </c>
      <c r="H98" s="21" t="s">
        <v>10</v>
      </c>
      <c r="I98" s="125">
        <f>I99</f>
        <v>52</v>
      </c>
      <c r="J98" s="31"/>
      <c r="K98" s="31"/>
      <c r="L98" s="31"/>
      <c r="M98" s="12"/>
      <c r="N98" s="12"/>
      <c r="O98" s="32"/>
      <c r="P98" s="125">
        <f>P99</f>
        <v>52</v>
      </c>
    </row>
    <row r="99" spans="1:16" ht="30">
      <c r="A99" s="78" t="s">
        <v>120</v>
      </c>
      <c r="B99" s="122"/>
      <c r="C99" s="122"/>
      <c r="D99" s="63">
        <v>338</v>
      </c>
      <c r="E99" s="123" t="s">
        <v>33</v>
      </c>
      <c r="F99" s="77" t="s">
        <v>299</v>
      </c>
      <c r="G99" s="124" t="s">
        <v>19</v>
      </c>
      <c r="H99" s="21" t="s">
        <v>10</v>
      </c>
      <c r="I99" s="125">
        <v>52</v>
      </c>
      <c r="J99" s="31"/>
      <c r="K99" s="31"/>
      <c r="L99" s="31"/>
      <c r="M99" s="12"/>
      <c r="N99" s="12"/>
      <c r="O99" s="32"/>
      <c r="P99" s="125">
        <v>52</v>
      </c>
    </row>
    <row r="100" spans="1:16" s="5" customFormat="1" ht="42" customHeight="1">
      <c r="A100" s="126" t="s">
        <v>175</v>
      </c>
      <c r="B100" s="127"/>
      <c r="C100" s="127"/>
      <c r="D100" s="63">
        <v>338</v>
      </c>
      <c r="E100" s="128" t="s">
        <v>33</v>
      </c>
      <c r="F100" s="77" t="s">
        <v>176</v>
      </c>
      <c r="G100" s="129" t="s">
        <v>10</v>
      </c>
      <c r="H100" s="21" t="s">
        <v>10</v>
      </c>
      <c r="I100" s="130">
        <f>I101+I102</f>
        <v>1512.3999999999999</v>
      </c>
      <c r="J100" s="101"/>
      <c r="K100" s="101"/>
      <c r="L100" s="101"/>
      <c r="O100" s="102"/>
      <c r="P100" s="130">
        <f>P101+P102</f>
        <v>1512.3999999999999</v>
      </c>
    </row>
    <row r="101" spans="1:16" s="5" customFormat="1" ht="30">
      <c r="A101" s="118" t="s">
        <v>147</v>
      </c>
      <c r="B101" s="127"/>
      <c r="C101" s="127"/>
      <c r="D101" s="63">
        <v>338</v>
      </c>
      <c r="E101" s="128" t="s">
        <v>33</v>
      </c>
      <c r="F101" s="77" t="s">
        <v>176</v>
      </c>
      <c r="G101" s="129" t="s">
        <v>110</v>
      </c>
      <c r="H101" s="21" t="s">
        <v>10</v>
      </c>
      <c r="I101" s="130">
        <v>1334.8</v>
      </c>
      <c r="J101" s="101"/>
      <c r="K101" s="101"/>
      <c r="L101" s="101"/>
      <c r="O101" s="102"/>
      <c r="P101" s="130">
        <v>1334.8</v>
      </c>
    </row>
    <row r="102" spans="1:16" s="5" customFormat="1" ht="30">
      <c r="A102" s="78" t="s">
        <v>120</v>
      </c>
      <c r="B102" s="127"/>
      <c r="C102" s="127"/>
      <c r="D102" s="63">
        <v>338</v>
      </c>
      <c r="E102" s="128" t="s">
        <v>33</v>
      </c>
      <c r="F102" s="77" t="s">
        <v>176</v>
      </c>
      <c r="G102" s="129" t="s">
        <v>19</v>
      </c>
      <c r="H102" s="21" t="s">
        <v>10</v>
      </c>
      <c r="I102" s="130">
        <v>177.6</v>
      </c>
      <c r="J102" s="101"/>
      <c r="K102" s="101"/>
      <c r="L102" s="101"/>
      <c r="O102" s="102"/>
      <c r="P102" s="130">
        <v>177.6</v>
      </c>
    </row>
    <row r="103" spans="1:16" s="5" customFormat="1" ht="15">
      <c r="A103" s="75" t="s">
        <v>177</v>
      </c>
      <c r="B103" s="127"/>
      <c r="C103" s="127"/>
      <c r="D103" s="63">
        <v>338</v>
      </c>
      <c r="E103" s="64" t="s">
        <v>33</v>
      </c>
      <c r="F103" s="77" t="s">
        <v>178</v>
      </c>
      <c r="G103" s="65" t="s">
        <v>10</v>
      </c>
      <c r="H103" s="21" t="s">
        <v>10</v>
      </c>
      <c r="I103" s="66">
        <f>I104</f>
        <v>105</v>
      </c>
      <c r="J103" s="66">
        <f aca="true" t="shared" si="12" ref="J103:P103">J104</f>
        <v>0</v>
      </c>
      <c r="K103" s="66">
        <f t="shared" si="12"/>
        <v>0</v>
      </c>
      <c r="L103" s="66">
        <f t="shared" si="12"/>
        <v>0</v>
      </c>
      <c r="M103" s="66">
        <f t="shared" si="12"/>
        <v>0</v>
      </c>
      <c r="N103" s="66">
        <f t="shared" si="12"/>
        <v>0</v>
      </c>
      <c r="O103" s="66">
        <f t="shared" si="12"/>
        <v>-100</v>
      </c>
      <c r="P103" s="66">
        <f t="shared" si="12"/>
        <v>5</v>
      </c>
    </row>
    <row r="104" spans="1:16" s="5" customFormat="1" ht="30">
      <c r="A104" s="78" t="s">
        <v>120</v>
      </c>
      <c r="B104" s="76"/>
      <c r="C104" s="76"/>
      <c r="D104" s="63">
        <v>338</v>
      </c>
      <c r="E104" s="64" t="s">
        <v>33</v>
      </c>
      <c r="F104" s="77" t="s">
        <v>178</v>
      </c>
      <c r="G104" s="65" t="s">
        <v>19</v>
      </c>
      <c r="H104" s="21" t="s">
        <v>10</v>
      </c>
      <c r="I104" s="66">
        <v>105</v>
      </c>
      <c r="J104" s="101"/>
      <c r="K104" s="101"/>
      <c r="L104" s="101"/>
      <c r="O104" s="113">
        <v>-100</v>
      </c>
      <c r="P104" s="66">
        <v>5</v>
      </c>
    </row>
    <row r="105" spans="1:16" s="5" customFormat="1" ht="30.75" customHeight="1" hidden="1">
      <c r="A105" s="131" t="s">
        <v>131</v>
      </c>
      <c r="B105" s="132"/>
      <c r="C105" s="132"/>
      <c r="D105" s="58">
        <v>338</v>
      </c>
      <c r="E105" s="133" t="s">
        <v>33</v>
      </c>
      <c r="F105" s="134" t="s">
        <v>79</v>
      </c>
      <c r="G105" s="134" t="s">
        <v>10</v>
      </c>
      <c r="H105" s="21" t="s">
        <v>10</v>
      </c>
      <c r="I105" s="135">
        <f>I106</f>
        <v>0</v>
      </c>
      <c r="J105" s="101"/>
      <c r="K105" s="101"/>
      <c r="L105" s="101"/>
      <c r="O105" s="102"/>
      <c r="P105" s="135">
        <f>P106</f>
        <v>0</v>
      </c>
    </row>
    <row r="106" spans="1:16" s="5" customFormat="1" ht="15" hidden="1">
      <c r="A106" s="56" t="s">
        <v>132</v>
      </c>
      <c r="B106" s="57"/>
      <c r="C106" s="57"/>
      <c r="D106" s="58">
        <v>338</v>
      </c>
      <c r="E106" s="59" t="s">
        <v>33</v>
      </c>
      <c r="F106" s="60" t="s">
        <v>82</v>
      </c>
      <c r="G106" s="60" t="s">
        <v>10</v>
      </c>
      <c r="H106" s="21" t="s">
        <v>10</v>
      </c>
      <c r="I106" s="61">
        <f>I107</f>
        <v>0</v>
      </c>
      <c r="J106" s="101"/>
      <c r="K106" s="101"/>
      <c r="L106" s="101"/>
      <c r="O106" s="102"/>
      <c r="P106" s="61">
        <f>P107</f>
        <v>0</v>
      </c>
    </row>
    <row r="107" spans="1:16" s="5" customFormat="1" ht="30" hidden="1">
      <c r="A107" s="56" t="s">
        <v>120</v>
      </c>
      <c r="B107" s="57"/>
      <c r="C107" s="57"/>
      <c r="D107" s="58">
        <v>338</v>
      </c>
      <c r="E107" s="59" t="s">
        <v>33</v>
      </c>
      <c r="F107" s="60" t="s">
        <v>82</v>
      </c>
      <c r="G107" s="60" t="s">
        <v>19</v>
      </c>
      <c r="H107" s="21" t="s">
        <v>10</v>
      </c>
      <c r="I107" s="61"/>
      <c r="J107" s="101"/>
      <c r="K107" s="101"/>
      <c r="L107" s="101"/>
      <c r="O107" s="102"/>
      <c r="P107" s="61"/>
    </row>
    <row r="108" spans="1:16" s="5" customFormat="1" ht="30" hidden="1">
      <c r="A108" s="78" t="s">
        <v>179</v>
      </c>
      <c r="B108" s="76"/>
      <c r="C108" s="76"/>
      <c r="D108" s="63">
        <v>338</v>
      </c>
      <c r="E108" s="64" t="s">
        <v>33</v>
      </c>
      <c r="F108" s="65" t="s">
        <v>181</v>
      </c>
      <c r="G108" s="65" t="s">
        <v>10</v>
      </c>
      <c r="H108" s="21" t="s">
        <v>10</v>
      </c>
      <c r="I108" s="66">
        <f>I109+I111</f>
        <v>20</v>
      </c>
      <c r="J108" s="101"/>
      <c r="K108" s="101"/>
      <c r="L108" s="101"/>
      <c r="O108" s="102"/>
      <c r="P108" s="66">
        <f>P109+P111</f>
        <v>3</v>
      </c>
    </row>
    <row r="109" spans="1:16" s="5" customFormat="1" ht="33" customHeight="1" hidden="1">
      <c r="A109" s="78" t="s">
        <v>180</v>
      </c>
      <c r="B109" s="76"/>
      <c r="C109" s="76"/>
      <c r="D109" s="63">
        <v>338</v>
      </c>
      <c r="E109" s="64" t="s">
        <v>33</v>
      </c>
      <c r="F109" s="65" t="s">
        <v>182</v>
      </c>
      <c r="G109" s="65" t="s">
        <v>10</v>
      </c>
      <c r="H109" s="21" t="s">
        <v>10</v>
      </c>
      <c r="I109" s="66">
        <f>I110</f>
        <v>0</v>
      </c>
      <c r="J109" s="101"/>
      <c r="K109" s="101"/>
      <c r="L109" s="101"/>
      <c r="O109" s="102"/>
      <c r="P109" s="66">
        <f>P110</f>
        <v>0</v>
      </c>
    </row>
    <row r="110" spans="1:16" s="5" customFormat="1" ht="30" hidden="1">
      <c r="A110" s="78" t="s">
        <v>120</v>
      </c>
      <c r="B110" s="76"/>
      <c r="C110" s="76"/>
      <c r="D110" s="63">
        <v>338</v>
      </c>
      <c r="E110" s="64" t="s">
        <v>33</v>
      </c>
      <c r="F110" s="65" t="s">
        <v>182</v>
      </c>
      <c r="G110" s="65" t="s">
        <v>19</v>
      </c>
      <c r="H110" s="21" t="s">
        <v>10</v>
      </c>
      <c r="I110" s="66"/>
      <c r="J110" s="101"/>
      <c r="K110" s="101"/>
      <c r="L110" s="101"/>
      <c r="O110" s="102"/>
      <c r="P110" s="66"/>
    </row>
    <row r="111" spans="1:16" s="5" customFormat="1" ht="22.5" customHeight="1">
      <c r="A111" s="78" t="s">
        <v>295</v>
      </c>
      <c r="B111" s="76"/>
      <c r="C111" s="76"/>
      <c r="D111" s="63">
        <v>338</v>
      </c>
      <c r="E111" s="64" t="s">
        <v>33</v>
      </c>
      <c r="F111" s="77" t="s">
        <v>296</v>
      </c>
      <c r="G111" s="65" t="s">
        <v>10</v>
      </c>
      <c r="H111" s="21" t="s">
        <v>10</v>
      </c>
      <c r="I111" s="66">
        <f>I112</f>
        <v>20</v>
      </c>
      <c r="J111" s="101"/>
      <c r="K111" s="101"/>
      <c r="L111" s="101"/>
      <c r="O111" s="113">
        <f>O112</f>
        <v>-17</v>
      </c>
      <c r="P111" s="66">
        <f>P112</f>
        <v>3</v>
      </c>
    </row>
    <row r="112" spans="1:16" s="5" customFormat="1" ht="28.5" customHeight="1">
      <c r="A112" s="78" t="s">
        <v>120</v>
      </c>
      <c r="B112" s="76"/>
      <c r="C112" s="76"/>
      <c r="D112" s="63">
        <v>338</v>
      </c>
      <c r="E112" s="64" t="s">
        <v>33</v>
      </c>
      <c r="F112" s="77" t="s">
        <v>296</v>
      </c>
      <c r="G112" s="65" t="s">
        <v>19</v>
      </c>
      <c r="H112" s="21" t="s">
        <v>10</v>
      </c>
      <c r="I112" s="66">
        <v>20</v>
      </c>
      <c r="J112" s="101"/>
      <c r="K112" s="101"/>
      <c r="L112" s="101"/>
      <c r="O112" s="113">
        <v>-17</v>
      </c>
      <c r="P112" s="66">
        <v>3</v>
      </c>
    </row>
    <row r="113" spans="1:16" s="5" customFormat="1" ht="20.25" customHeight="1">
      <c r="A113" s="78" t="s">
        <v>301</v>
      </c>
      <c r="B113" s="76"/>
      <c r="C113" s="76"/>
      <c r="D113" s="63">
        <v>338</v>
      </c>
      <c r="E113" s="64" t="s">
        <v>33</v>
      </c>
      <c r="F113" s="77" t="s">
        <v>302</v>
      </c>
      <c r="G113" s="65" t="s">
        <v>10</v>
      </c>
      <c r="H113" s="65" t="s">
        <v>10</v>
      </c>
      <c r="I113" s="66">
        <f>I114</f>
        <v>196</v>
      </c>
      <c r="J113" s="66">
        <f aca="true" t="shared" si="13" ref="J113:O113">J114</f>
        <v>0</v>
      </c>
      <c r="K113" s="66">
        <f t="shared" si="13"/>
        <v>0</v>
      </c>
      <c r="L113" s="66">
        <f t="shared" si="13"/>
        <v>0</v>
      </c>
      <c r="M113" s="66">
        <f t="shared" si="13"/>
        <v>0</v>
      </c>
      <c r="N113" s="66">
        <f t="shared" si="13"/>
        <v>0</v>
      </c>
      <c r="O113" s="66">
        <f t="shared" si="13"/>
        <v>0</v>
      </c>
      <c r="P113" s="66">
        <f>P114</f>
        <v>196</v>
      </c>
    </row>
    <row r="114" spans="1:16" s="5" customFormat="1" ht="19.5" customHeight="1">
      <c r="A114" s="78" t="s">
        <v>295</v>
      </c>
      <c r="B114" s="76"/>
      <c r="C114" s="76"/>
      <c r="D114" s="63">
        <v>338</v>
      </c>
      <c r="E114" s="64" t="s">
        <v>33</v>
      </c>
      <c r="F114" s="77" t="s">
        <v>302</v>
      </c>
      <c r="G114" s="65" t="s">
        <v>10</v>
      </c>
      <c r="H114" s="65" t="s">
        <v>10</v>
      </c>
      <c r="I114" s="66">
        <f>I115</f>
        <v>196</v>
      </c>
      <c r="J114" s="66">
        <f aca="true" t="shared" si="14" ref="J114:O114">J115</f>
        <v>0</v>
      </c>
      <c r="K114" s="66">
        <f t="shared" si="14"/>
        <v>0</v>
      </c>
      <c r="L114" s="66">
        <f t="shared" si="14"/>
        <v>0</v>
      </c>
      <c r="M114" s="66">
        <f t="shared" si="14"/>
        <v>0</v>
      </c>
      <c r="N114" s="66">
        <f t="shared" si="14"/>
        <v>0</v>
      </c>
      <c r="O114" s="66">
        <f t="shared" si="14"/>
        <v>0</v>
      </c>
      <c r="P114" s="66">
        <f>P115</f>
        <v>196</v>
      </c>
    </row>
    <row r="115" spans="1:16" s="5" customFormat="1" ht="28.5" customHeight="1">
      <c r="A115" s="78" t="s">
        <v>120</v>
      </c>
      <c r="B115" s="76"/>
      <c r="C115" s="76"/>
      <c r="D115" s="63">
        <v>338</v>
      </c>
      <c r="E115" s="64" t="s">
        <v>33</v>
      </c>
      <c r="F115" s="77" t="s">
        <v>302</v>
      </c>
      <c r="G115" s="65" t="s">
        <v>19</v>
      </c>
      <c r="H115" s="21" t="s">
        <v>10</v>
      </c>
      <c r="I115" s="66">
        <v>196</v>
      </c>
      <c r="J115" s="101"/>
      <c r="K115" s="101"/>
      <c r="L115" s="101"/>
      <c r="O115" s="102"/>
      <c r="P115" s="66">
        <v>196</v>
      </c>
    </row>
    <row r="116" spans="1:16" s="5" customFormat="1" ht="28.5">
      <c r="A116" s="68" t="s">
        <v>115</v>
      </c>
      <c r="B116" s="69"/>
      <c r="C116" s="69"/>
      <c r="D116" s="70">
        <v>338</v>
      </c>
      <c r="E116" s="71" t="s">
        <v>114</v>
      </c>
      <c r="F116" s="72" t="s">
        <v>80</v>
      </c>
      <c r="G116" s="72" t="s">
        <v>10</v>
      </c>
      <c r="H116" s="21" t="s">
        <v>10</v>
      </c>
      <c r="I116" s="74">
        <f>I117</f>
        <v>9</v>
      </c>
      <c r="J116" s="74">
        <f aca="true" t="shared" si="15" ref="J116:O116">J117</f>
        <v>0</v>
      </c>
      <c r="K116" s="74">
        <f t="shared" si="15"/>
        <v>0</v>
      </c>
      <c r="L116" s="74">
        <f t="shared" si="15"/>
        <v>0</v>
      </c>
      <c r="M116" s="74">
        <f t="shared" si="15"/>
        <v>0</v>
      </c>
      <c r="N116" s="74">
        <f t="shared" si="15"/>
        <v>0</v>
      </c>
      <c r="O116" s="74">
        <f t="shared" si="15"/>
        <v>0</v>
      </c>
      <c r="P116" s="74">
        <f>P117+P119</f>
        <v>9</v>
      </c>
    </row>
    <row r="117" spans="1:16" s="5" customFormat="1" ht="60" customHeight="1">
      <c r="A117" s="78" t="s">
        <v>136</v>
      </c>
      <c r="B117" s="76"/>
      <c r="C117" s="76"/>
      <c r="D117" s="63">
        <v>338</v>
      </c>
      <c r="E117" s="120" t="s">
        <v>114</v>
      </c>
      <c r="F117" s="65" t="s">
        <v>83</v>
      </c>
      <c r="G117" s="65" t="s">
        <v>10</v>
      </c>
      <c r="H117" s="21" t="s">
        <v>10</v>
      </c>
      <c r="I117" s="66">
        <f>I118+I124+I129</f>
        <v>9</v>
      </c>
      <c r="J117" s="101"/>
      <c r="K117" s="101"/>
      <c r="L117" s="101"/>
      <c r="O117" s="102"/>
      <c r="P117" s="66">
        <f>P118+P124+P129</f>
        <v>2</v>
      </c>
    </row>
    <row r="118" spans="1:16" s="5" customFormat="1" ht="15" hidden="1">
      <c r="A118" s="62" t="s">
        <v>84</v>
      </c>
      <c r="B118" s="136"/>
      <c r="C118" s="136"/>
      <c r="D118" s="63">
        <v>338</v>
      </c>
      <c r="E118" s="120" t="s">
        <v>114</v>
      </c>
      <c r="F118" s="137" t="s">
        <v>85</v>
      </c>
      <c r="G118" s="137" t="s">
        <v>10</v>
      </c>
      <c r="H118" s="21" t="s">
        <v>10</v>
      </c>
      <c r="I118" s="138">
        <f>I122+I120</f>
        <v>7</v>
      </c>
      <c r="J118" s="101"/>
      <c r="K118" s="101"/>
      <c r="L118" s="101"/>
      <c r="O118" s="102"/>
      <c r="P118" s="102"/>
    </row>
    <row r="119" spans="1:16" s="5" customFormat="1" ht="30">
      <c r="A119" s="62" t="s">
        <v>255</v>
      </c>
      <c r="B119" s="136"/>
      <c r="C119" s="136"/>
      <c r="D119" s="139">
        <v>338</v>
      </c>
      <c r="E119" s="77" t="s">
        <v>114</v>
      </c>
      <c r="F119" s="137" t="s">
        <v>168</v>
      </c>
      <c r="G119" s="137" t="s">
        <v>10</v>
      </c>
      <c r="H119" s="21" t="s">
        <v>10</v>
      </c>
      <c r="I119" s="138">
        <f>I120+I122</f>
        <v>7</v>
      </c>
      <c r="J119" s="101"/>
      <c r="K119" s="101"/>
      <c r="L119" s="101"/>
      <c r="O119" s="102"/>
      <c r="P119" s="138">
        <f>P120+P122</f>
        <v>7</v>
      </c>
    </row>
    <row r="120" spans="1:16" s="5" customFormat="1" ht="45">
      <c r="A120" s="78" t="s">
        <v>167</v>
      </c>
      <c r="B120" s="76"/>
      <c r="C120" s="76"/>
      <c r="D120" s="139">
        <v>338</v>
      </c>
      <c r="E120" s="77" t="s">
        <v>114</v>
      </c>
      <c r="F120" s="65" t="s">
        <v>273</v>
      </c>
      <c r="G120" s="65" t="s">
        <v>10</v>
      </c>
      <c r="H120" s="21" t="s">
        <v>10</v>
      </c>
      <c r="I120" s="66">
        <f>I121</f>
        <v>6</v>
      </c>
      <c r="J120" s="101"/>
      <c r="K120" s="101"/>
      <c r="L120" s="101"/>
      <c r="O120" s="102"/>
      <c r="P120" s="66">
        <f>P121</f>
        <v>6</v>
      </c>
    </row>
    <row r="121" spans="1:16" s="5" customFormat="1" ht="30">
      <c r="A121" s="78" t="s">
        <v>120</v>
      </c>
      <c r="B121" s="76"/>
      <c r="C121" s="76"/>
      <c r="D121" s="63">
        <v>338</v>
      </c>
      <c r="E121" s="120" t="s">
        <v>114</v>
      </c>
      <c r="F121" s="65" t="s">
        <v>273</v>
      </c>
      <c r="G121" s="65" t="s">
        <v>19</v>
      </c>
      <c r="H121" s="21" t="s">
        <v>10</v>
      </c>
      <c r="I121" s="66">
        <v>6</v>
      </c>
      <c r="J121" s="101"/>
      <c r="K121" s="101"/>
      <c r="L121" s="101"/>
      <c r="O121" s="102"/>
      <c r="P121" s="66">
        <v>6</v>
      </c>
    </row>
    <row r="122" spans="1:16" s="5" customFormat="1" ht="30">
      <c r="A122" s="78" t="s">
        <v>137</v>
      </c>
      <c r="B122" s="76"/>
      <c r="C122" s="76"/>
      <c r="D122" s="139">
        <v>338</v>
      </c>
      <c r="E122" s="77" t="s">
        <v>114</v>
      </c>
      <c r="F122" s="65" t="s">
        <v>256</v>
      </c>
      <c r="G122" s="65" t="s">
        <v>10</v>
      </c>
      <c r="H122" s="21" t="s">
        <v>10</v>
      </c>
      <c r="I122" s="66">
        <f>I123</f>
        <v>1</v>
      </c>
      <c r="J122" s="101"/>
      <c r="K122" s="101"/>
      <c r="L122" s="101"/>
      <c r="O122" s="102"/>
      <c r="P122" s="66">
        <f>P123</f>
        <v>1</v>
      </c>
    </row>
    <row r="123" spans="1:16" s="5" customFormat="1" ht="29.25" customHeight="1">
      <c r="A123" s="78" t="s">
        <v>120</v>
      </c>
      <c r="B123" s="76"/>
      <c r="C123" s="76"/>
      <c r="D123" s="63">
        <v>338</v>
      </c>
      <c r="E123" s="120" t="s">
        <v>114</v>
      </c>
      <c r="F123" s="65" t="s">
        <v>274</v>
      </c>
      <c r="G123" s="65" t="s">
        <v>19</v>
      </c>
      <c r="H123" s="21" t="s">
        <v>10</v>
      </c>
      <c r="I123" s="66">
        <v>1</v>
      </c>
      <c r="J123" s="101"/>
      <c r="K123" s="101"/>
      <c r="L123" s="101"/>
      <c r="O123" s="102"/>
      <c r="P123" s="66">
        <v>1</v>
      </c>
    </row>
    <row r="124" spans="1:16" s="5" customFormat="1" ht="15" hidden="1">
      <c r="A124" s="62" t="s">
        <v>90</v>
      </c>
      <c r="B124" s="136"/>
      <c r="C124" s="136"/>
      <c r="D124" s="63">
        <v>338</v>
      </c>
      <c r="E124" s="120" t="s">
        <v>114</v>
      </c>
      <c r="F124" s="137" t="s">
        <v>91</v>
      </c>
      <c r="G124" s="137" t="s">
        <v>10</v>
      </c>
      <c r="H124" s="21" t="s">
        <v>10</v>
      </c>
      <c r="I124" s="138">
        <f>I125</f>
        <v>1</v>
      </c>
      <c r="J124" s="101"/>
      <c r="K124" s="101"/>
      <c r="L124" s="101"/>
      <c r="O124" s="102"/>
      <c r="P124" s="138">
        <f>P125</f>
        <v>1</v>
      </c>
    </row>
    <row r="125" spans="1:16" s="5" customFormat="1" ht="30">
      <c r="A125" s="78" t="s">
        <v>257</v>
      </c>
      <c r="B125" s="76"/>
      <c r="C125" s="76"/>
      <c r="D125" s="63">
        <v>338</v>
      </c>
      <c r="E125" s="120" t="s">
        <v>114</v>
      </c>
      <c r="F125" s="65" t="s">
        <v>169</v>
      </c>
      <c r="G125" s="65" t="s">
        <v>10</v>
      </c>
      <c r="H125" s="21" t="s">
        <v>10</v>
      </c>
      <c r="I125" s="66">
        <f>I128</f>
        <v>1</v>
      </c>
      <c r="J125" s="101"/>
      <c r="K125" s="101"/>
      <c r="L125" s="101"/>
      <c r="O125" s="102"/>
      <c r="P125" s="66">
        <f>P128</f>
        <v>1</v>
      </c>
    </row>
    <row r="126" spans="1:16" s="5" customFormat="1" ht="60">
      <c r="A126" s="78" t="s">
        <v>258</v>
      </c>
      <c r="B126" s="76"/>
      <c r="C126" s="76"/>
      <c r="D126" s="63">
        <v>338</v>
      </c>
      <c r="E126" s="120" t="s">
        <v>114</v>
      </c>
      <c r="F126" s="65" t="s">
        <v>169</v>
      </c>
      <c r="G126" s="65" t="s">
        <v>10</v>
      </c>
      <c r="H126" s="21" t="s">
        <v>10</v>
      </c>
      <c r="I126" s="66">
        <f>I127</f>
        <v>1</v>
      </c>
      <c r="J126" s="101"/>
      <c r="K126" s="101"/>
      <c r="L126" s="101"/>
      <c r="O126" s="102"/>
      <c r="P126" s="66">
        <f>P127</f>
        <v>1</v>
      </c>
    </row>
    <row r="127" spans="1:16" s="5" customFormat="1" ht="30">
      <c r="A127" s="78" t="s">
        <v>120</v>
      </c>
      <c r="B127" s="76"/>
      <c r="C127" s="76"/>
      <c r="D127" s="63">
        <v>338</v>
      </c>
      <c r="E127" s="120" t="s">
        <v>114</v>
      </c>
      <c r="F127" s="65" t="s">
        <v>169</v>
      </c>
      <c r="G127" s="65" t="s">
        <v>10</v>
      </c>
      <c r="H127" s="21" t="s">
        <v>19</v>
      </c>
      <c r="I127" s="66">
        <v>1</v>
      </c>
      <c r="J127" s="101"/>
      <c r="K127" s="101"/>
      <c r="L127" s="101"/>
      <c r="O127" s="102"/>
      <c r="P127" s="66">
        <v>1</v>
      </c>
    </row>
    <row r="128" spans="1:16" s="5" customFormat="1" ht="30">
      <c r="A128" s="78" t="s">
        <v>259</v>
      </c>
      <c r="B128" s="76"/>
      <c r="C128" s="76"/>
      <c r="D128" s="63">
        <v>338</v>
      </c>
      <c r="E128" s="120" t="s">
        <v>114</v>
      </c>
      <c r="F128" s="65" t="s">
        <v>170</v>
      </c>
      <c r="G128" s="65" t="s">
        <v>19</v>
      </c>
      <c r="H128" s="21" t="s">
        <v>10</v>
      </c>
      <c r="I128" s="66">
        <v>1</v>
      </c>
      <c r="J128" s="101"/>
      <c r="K128" s="101"/>
      <c r="L128" s="101"/>
      <c r="O128" s="102"/>
      <c r="P128" s="66">
        <v>1</v>
      </c>
    </row>
    <row r="129" spans="1:16" s="5" customFormat="1" ht="31.5" customHeight="1">
      <c r="A129" s="78" t="s">
        <v>138</v>
      </c>
      <c r="B129" s="136"/>
      <c r="C129" s="136"/>
      <c r="D129" s="63">
        <v>338</v>
      </c>
      <c r="E129" s="71" t="s">
        <v>114</v>
      </c>
      <c r="F129" s="137" t="s">
        <v>260</v>
      </c>
      <c r="G129" s="137" t="s">
        <v>10</v>
      </c>
      <c r="H129" s="73" t="s">
        <v>10</v>
      </c>
      <c r="I129" s="138">
        <f>I130</f>
        <v>1</v>
      </c>
      <c r="J129" s="101"/>
      <c r="K129" s="101"/>
      <c r="L129" s="101"/>
      <c r="O129" s="102"/>
      <c r="P129" s="138">
        <f>P130</f>
        <v>1</v>
      </c>
    </row>
    <row r="130" spans="1:16" s="5" customFormat="1" ht="17.25" customHeight="1" hidden="1">
      <c r="A130" s="78" t="s">
        <v>138</v>
      </c>
      <c r="B130" s="76"/>
      <c r="C130" s="76"/>
      <c r="D130" s="63">
        <v>338</v>
      </c>
      <c r="E130" s="71" t="s">
        <v>114</v>
      </c>
      <c r="F130" s="65" t="s">
        <v>92</v>
      </c>
      <c r="G130" s="65" t="s">
        <v>10</v>
      </c>
      <c r="H130" s="73" t="s">
        <v>10</v>
      </c>
      <c r="I130" s="66">
        <f>I131</f>
        <v>1</v>
      </c>
      <c r="J130" s="101"/>
      <c r="K130" s="101"/>
      <c r="L130" s="101"/>
      <c r="O130" s="102"/>
      <c r="P130" s="66">
        <f>P131</f>
        <v>1</v>
      </c>
    </row>
    <row r="131" spans="1:16" s="5" customFormat="1" ht="15.75" customHeight="1">
      <c r="A131" s="78" t="s">
        <v>120</v>
      </c>
      <c r="B131" s="76"/>
      <c r="C131" s="76"/>
      <c r="D131" s="63">
        <v>338</v>
      </c>
      <c r="E131" s="71" t="s">
        <v>114</v>
      </c>
      <c r="F131" s="137" t="s">
        <v>260</v>
      </c>
      <c r="G131" s="65" t="s">
        <v>19</v>
      </c>
      <c r="H131" s="73" t="s">
        <v>10</v>
      </c>
      <c r="I131" s="66">
        <v>1</v>
      </c>
      <c r="J131" s="101"/>
      <c r="K131" s="101"/>
      <c r="L131" s="101"/>
      <c r="O131" s="102"/>
      <c r="P131" s="66">
        <v>1</v>
      </c>
    </row>
    <row r="132" spans="1:16" s="5" customFormat="1" ht="15">
      <c r="A132" s="85" t="s">
        <v>55</v>
      </c>
      <c r="B132" s="40"/>
      <c r="C132" s="40"/>
      <c r="D132" s="19">
        <v>338</v>
      </c>
      <c r="E132" s="98" t="s">
        <v>57</v>
      </c>
      <c r="F132" s="99" t="s">
        <v>80</v>
      </c>
      <c r="G132" s="99" t="s">
        <v>10</v>
      </c>
      <c r="H132" s="21" t="s">
        <v>10</v>
      </c>
      <c r="I132" s="100">
        <f>I133+I148</f>
        <v>1055.3</v>
      </c>
      <c r="J132" s="100">
        <f aca="true" t="shared" si="16" ref="J132:O132">J133+J148</f>
        <v>0.5</v>
      </c>
      <c r="K132" s="100">
        <f t="shared" si="16"/>
        <v>0</v>
      </c>
      <c r="L132" s="100">
        <f t="shared" si="16"/>
        <v>0</v>
      </c>
      <c r="M132" s="100">
        <f t="shared" si="16"/>
        <v>0</v>
      </c>
      <c r="N132" s="100">
        <f t="shared" si="16"/>
        <v>0</v>
      </c>
      <c r="O132" s="100">
        <f t="shared" si="16"/>
        <v>0</v>
      </c>
      <c r="P132" s="100">
        <f>P133+P148</f>
        <v>1055.3</v>
      </c>
    </row>
    <row r="133" spans="1:16" s="5" customFormat="1" ht="15">
      <c r="A133" s="75" t="s">
        <v>56</v>
      </c>
      <c r="B133" s="119"/>
      <c r="C133" s="119"/>
      <c r="D133" s="63">
        <v>338</v>
      </c>
      <c r="E133" s="120" t="s">
        <v>58</v>
      </c>
      <c r="F133" s="77" t="s">
        <v>80</v>
      </c>
      <c r="G133" s="77" t="s">
        <v>10</v>
      </c>
      <c r="H133" s="21" t="s">
        <v>10</v>
      </c>
      <c r="I133" s="121">
        <f>I134+I143</f>
        <v>1053.6</v>
      </c>
      <c r="J133" s="121">
        <f aca="true" t="shared" si="17" ref="J133:P133">J134+J143</f>
        <v>0</v>
      </c>
      <c r="K133" s="121">
        <f t="shared" si="17"/>
        <v>0</v>
      </c>
      <c r="L133" s="121">
        <f t="shared" si="17"/>
        <v>0</v>
      </c>
      <c r="M133" s="121">
        <f t="shared" si="17"/>
        <v>0</v>
      </c>
      <c r="N133" s="121">
        <f t="shared" si="17"/>
        <v>0</v>
      </c>
      <c r="O133" s="121">
        <f t="shared" si="17"/>
        <v>0</v>
      </c>
      <c r="P133" s="121">
        <f t="shared" si="17"/>
        <v>1053.6</v>
      </c>
    </row>
    <row r="134" spans="1:16" s="5" customFormat="1" ht="29.25" customHeight="1">
      <c r="A134" s="75" t="s">
        <v>185</v>
      </c>
      <c r="B134" s="119"/>
      <c r="C134" s="119"/>
      <c r="D134" s="63">
        <v>338</v>
      </c>
      <c r="E134" s="120" t="s">
        <v>58</v>
      </c>
      <c r="F134" s="77" t="s">
        <v>93</v>
      </c>
      <c r="G134" s="77" t="s">
        <v>10</v>
      </c>
      <c r="H134" s="21" t="s">
        <v>10</v>
      </c>
      <c r="I134" s="121">
        <f>I135+I137+I139+I141</f>
        <v>1018.6</v>
      </c>
      <c r="J134" s="121">
        <f aca="true" t="shared" si="18" ref="J134:O134">J135+J137+J139+J141</f>
        <v>0</v>
      </c>
      <c r="K134" s="121">
        <f t="shared" si="18"/>
        <v>0</v>
      </c>
      <c r="L134" s="121">
        <f t="shared" si="18"/>
        <v>0</v>
      </c>
      <c r="M134" s="121">
        <f t="shared" si="18"/>
        <v>0</v>
      </c>
      <c r="N134" s="121">
        <f t="shared" si="18"/>
        <v>0</v>
      </c>
      <c r="O134" s="121">
        <f t="shared" si="18"/>
        <v>0</v>
      </c>
      <c r="P134" s="121">
        <f>P135+P137+P139+P141</f>
        <v>1018.6</v>
      </c>
    </row>
    <row r="135" spans="1:16" s="5" customFormat="1" ht="32.25" customHeight="1">
      <c r="A135" s="75" t="s">
        <v>186</v>
      </c>
      <c r="B135" s="119"/>
      <c r="C135" s="119"/>
      <c r="D135" s="63">
        <v>338</v>
      </c>
      <c r="E135" s="120" t="s">
        <v>58</v>
      </c>
      <c r="F135" s="77" t="s">
        <v>187</v>
      </c>
      <c r="G135" s="77" t="s">
        <v>10</v>
      </c>
      <c r="H135" s="21" t="s">
        <v>10</v>
      </c>
      <c r="I135" s="121">
        <f>I136</f>
        <v>115.6</v>
      </c>
      <c r="J135" s="121">
        <f aca="true" t="shared" si="19" ref="J135:P135">J136</f>
        <v>0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21">
        <f t="shared" si="19"/>
        <v>0</v>
      </c>
      <c r="P135" s="121">
        <f t="shared" si="19"/>
        <v>115.6</v>
      </c>
    </row>
    <row r="136" spans="1:16" s="5" customFormat="1" ht="30">
      <c r="A136" s="78" t="s">
        <v>120</v>
      </c>
      <c r="B136" s="119"/>
      <c r="C136" s="119"/>
      <c r="D136" s="63">
        <v>338</v>
      </c>
      <c r="E136" s="120" t="s">
        <v>58</v>
      </c>
      <c r="F136" s="77" t="s">
        <v>187</v>
      </c>
      <c r="G136" s="77" t="s">
        <v>19</v>
      </c>
      <c r="H136" s="21" t="s">
        <v>10</v>
      </c>
      <c r="I136" s="121">
        <v>115.6</v>
      </c>
      <c r="J136" s="101"/>
      <c r="K136" s="101"/>
      <c r="L136" s="101"/>
      <c r="O136" s="102"/>
      <c r="P136" s="32">
        <v>115.6</v>
      </c>
    </row>
    <row r="137" spans="1:16" s="5" customFormat="1" ht="30">
      <c r="A137" s="78" t="s">
        <v>188</v>
      </c>
      <c r="B137" s="119"/>
      <c r="C137" s="119"/>
      <c r="D137" s="63">
        <v>338</v>
      </c>
      <c r="E137" s="120" t="s">
        <v>58</v>
      </c>
      <c r="F137" s="77" t="s">
        <v>189</v>
      </c>
      <c r="G137" s="77" t="s">
        <v>10</v>
      </c>
      <c r="H137" s="21" t="s">
        <v>10</v>
      </c>
      <c r="I137" s="121">
        <f>I138</f>
        <v>30</v>
      </c>
      <c r="J137" s="121">
        <f aca="true" t="shared" si="20" ref="J137:O137">J138</f>
        <v>0</v>
      </c>
      <c r="K137" s="121">
        <f t="shared" si="20"/>
        <v>0</v>
      </c>
      <c r="L137" s="121">
        <f t="shared" si="20"/>
        <v>0</v>
      </c>
      <c r="M137" s="121">
        <f t="shared" si="20"/>
        <v>0</v>
      </c>
      <c r="N137" s="121">
        <f t="shared" si="20"/>
        <v>0</v>
      </c>
      <c r="O137" s="121">
        <f t="shared" si="20"/>
        <v>0</v>
      </c>
      <c r="P137" s="121">
        <v>30</v>
      </c>
    </row>
    <row r="138" spans="1:16" s="6" customFormat="1" ht="30">
      <c r="A138" s="78" t="s">
        <v>120</v>
      </c>
      <c r="B138" s="122"/>
      <c r="C138" s="122"/>
      <c r="D138" s="63">
        <v>338</v>
      </c>
      <c r="E138" s="120" t="s">
        <v>58</v>
      </c>
      <c r="F138" s="77" t="s">
        <v>189</v>
      </c>
      <c r="G138" s="124" t="s">
        <v>19</v>
      </c>
      <c r="H138" s="21" t="s">
        <v>10</v>
      </c>
      <c r="I138" s="125">
        <v>30</v>
      </c>
      <c r="J138" s="104"/>
      <c r="K138" s="104"/>
      <c r="L138" s="104"/>
      <c r="O138" s="105"/>
      <c r="P138" s="125">
        <v>30</v>
      </c>
    </row>
    <row r="139" spans="1:16" s="6" customFormat="1" ht="30">
      <c r="A139" s="78" t="s">
        <v>190</v>
      </c>
      <c r="B139" s="122"/>
      <c r="C139" s="122"/>
      <c r="D139" s="63">
        <v>338</v>
      </c>
      <c r="E139" s="120" t="s">
        <v>58</v>
      </c>
      <c r="F139" s="77" t="s">
        <v>191</v>
      </c>
      <c r="G139" s="77" t="s">
        <v>10</v>
      </c>
      <c r="H139" s="21" t="s">
        <v>10</v>
      </c>
      <c r="I139" s="125">
        <f>I140</f>
        <v>783</v>
      </c>
      <c r="J139" s="125">
        <f aca="true" t="shared" si="21" ref="J139:O139">J140</f>
        <v>0</v>
      </c>
      <c r="K139" s="125">
        <f t="shared" si="21"/>
        <v>0</v>
      </c>
      <c r="L139" s="125">
        <f t="shared" si="21"/>
        <v>0</v>
      </c>
      <c r="M139" s="125">
        <f t="shared" si="21"/>
        <v>0</v>
      </c>
      <c r="N139" s="125">
        <f t="shared" si="21"/>
        <v>0</v>
      </c>
      <c r="O139" s="125">
        <f t="shared" si="21"/>
        <v>0</v>
      </c>
      <c r="P139" s="125">
        <f>P140</f>
        <v>783</v>
      </c>
    </row>
    <row r="140" spans="1:16" s="6" customFormat="1" ht="30">
      <c r="A140" s="78" t="s">
        <v>120</v>
      </c>
      <c r="B140" s="122"/>
      <c r="C140" s="122"/>
      <c r="D140" s="63">
        <v>338</v>
      </c>
      <c r="E140" s="120" t="s">
        <v>58</v>
      </c>
      <c r="F140" s="77" t="s">
        <v>191</v>
      </c>
      <c r="G140" s="124" t="s">
        <v>19</v>
      </c>
      <c r="H140" s="21" t="s">
        <v>10</v>
      </c>
      <c r="I140" s="125">
        <v>783</v>
      </c>
      <c r="J140" s="104"/>
      <c r="K140" s="104"/>
      <c r="L140" s="104"/>
      <c r="O140" s="112"/>
      <c r="P140" s="125">
        <v>783</v>
      </c>
    </row>
    <row r="141" spans="1:16" s="6" customFormat="1" ht="30">
      <c r="A141" s="78" t="s">
        <v>193</v>
      </c>
      <c r="B141" s="122"/>
      <c r="C141" s="122"/>
      <c r="D141" s="63">
        <v>338</v>
      </c>
      <c r="E141" s="120" t="s">
        <v>58</v>
      </c>
      <c r="F141" s="77" t="s">
        <v>192</v>
      </c>
      <c r="G141" s="77" t="s">
        <v>10</v>
      </c>
      <c r="H141" s="21" t="s">
        <v>10</v>
      </c>
      <c r="I141" s="125">
        <f>I142</f>
        <v>90</v>
      </c>
      <c r="J141" s="104"/>
      <c r="K141" s="104"/>
      <c r="L141" s="104"/>
      <c r="O141" s="105"/>
      <c r="P141" s="125">
        <f>P142</f>
        <v>90</v>
      </c>
    </row>
    <row r="142" spans="1:16" s="6" customFormat="1" ht="30">
      <c r="A142" s="78" t="s">
        <v>120</v>
      </c>
      <c r="B142" s="122"/>
      <c r="C142" s="122"/>
      <c r="D142" s="63">
        <v>338</v>
      </c>
      <c r="E142" s="120" t="s">
        <v>58</v>
      </c>
      <c r="F142" s="77" t="s">
        <v>192</v>
      </c>
      <c r="G142" s="124" t="s">
        <v>19</v>
      </c>
      <c r="H142" s="21" t="s">
        <v>10</v>
      </c>
      <c r="I142" s="125">
        <v>90</v>
      </c>
      <c r="J142" s="104"/>
      <c r="K142" s="104"/>
      <c r="L142" s="104"/>
      <c r="O142" s="105"/>
      <c r="P142" s="125">
        <v>90</v>
      </c>
    </row>
    <row r="143" spans="1:16" s="6" customFormat="1" ht="45">
      <c r="A143" s="78" t="s">
        <v>231</v>
      </c>
      <c r="B143" s="122"/>
      <c r="C143" s="122"/>
      <c r="D143" s="63">
        <v>338</v>
      </c>
      <c r="E143" s="120" t="s">
        <v>58</v>
      </c>
      <c r="F143" s="77" t="s">
        <v>79</v>
      </c>
      <c r="G143" s="124" t="s">
        <v>10</v>
      </c>
      <c r="H143" s="21" t="s">
        <v>10</v>
      </c>
      <c r="I143" s="125">
        <f>I144+I146</f>
        <v>35</v>
      </c>
      <c r="J143" s="104"/>
      <c r="K143" s="104"/>
      <c r="L143" s="104"/>
      <c r="O143" s="105"/>
      <c r="P143" s="125">
        <f>P144+P146</f>
        <v>35</v>
      </c>
    </row>
    <row r="144" spans="1:16" s="6" customFormat="1" ht="34.5" customHeight="1">
      <c r="A144" s="78" t="s">
        <v>232</v>
      </c>
      <c r="B144" s="122"/>
      <c r="C144" s="122"/>
      <c r="D144" s="63">
        <v>338</v>
      </c>
      <c r="E144" s="120" t="s">
        <v>58</v>
      </c>
      <c r="F144" s="77" t="s">
        <v>234</v>
      </c>
      <c r="G144" s="124" t="s">
        <v>10</v>
      </c>
      <c r="H144" s="21" t="s">
        <v>10</v>
      </c>
      <c r="I144" s="125">
        <f>I145</f>
        <v>25</v>
      </c>
      <c r="J144" s="104"/>
      <c r="K144" s="104"/>
      <c r="L144" s="104"/>
      <c r="O144" s="105"/>
      <c r="P144" s="125">
        <f>P145</f>
        <v>25</v>
      </c>
    </row>
    <row r="145" spans="1:16" s="6" customFormat="1" ht="30">
      <c r="A145" s="78" t="s">
        <v>120</v>
      </c>
      <c r="B145" s="122"/>
      <c r="C145" s="122"/>
      <c r="D145" s="63">
        <v>338</v>
      </c>
      <c r="E145" s="120" t="s">
        <v>58</v>
      </c>
      <c r="F145" s="77" t="s">
        <v>234</v>
      </c>
      <c r="G145" s="124" t="s">
        <v>19</v>
      </c>
      <c r="H145" s="21" t="s">
        <v>10</v>
      </c>
      <c r="I145" s="125">
        <v>25</v>
      </c>
      <c r="J145" s="104"/>
      <c r="K145" s="104"/>
      <c r="L145" s="104"/>
      <c r="O145" s="105"/>
      <c r="P145" s="125">
        <v>25</v>
      </c>
    </row>
    <row r="146" spans="1:16" s="6" customFormat="1" ht="30">
      <c r="A146" s="78" t="s">
        <v>233</v>
      </c>
      <c r="B146" s="122"/>
      <c r="C146" s="122"/>
      <c r="D146" s="63">
        <v>338</v>
      </c>
      <c r="E146" s="120" t="s">
        <v>58</v>
      </c>
      <c r="F146" s="77" t="s">
        <v>235</v>
      </c>
      <c r="G146" s="124" t="s">
        <v>10</v>
      </c>
      <c r="H146" s="21" t="s">
        <v>10</v>
      </c>
      <c r="I146" s="125">
        <f>I147</f>
        <v>10</v>
      </c>
      <c r="J146" s="104"/>
      <c r="K146" s="104"/>
      <c r="L146" s="104"/>
      <c r="O146" s="105"/>
      <c r="P146" s="125">
        <f>P147</f>
        <v>10</v>
      </c>
    </row>
    <row r="147" spans="1:16" s="6" customFormat="1" ht="30">
      <c r="A147" s="78" t="s">
        <v>120</v>
      </c>
      <c r="B147" s="122"/>
      <c r="C147" s="122"/>
      <c r="D147" s="63">
        <v>338</v>
      </c>
      <c r="E147" s="120" t="s">
        <v>58</v>
      </c>
      <c r="F147" s="77" t="s">
        <v>235</v>
      </c>
      <c r="G147" s="124" t="s">
        <v>19</v>
      </c>
      <c r="H147" s="21" t="s">
        <v>10</v>
      </c>
      <c r="I147" s="125">
        <v>10</v>
      </c>
      <c r="J147" s="104"/>
      <c r="K147" s="104"/>
      <c r="L147" s="104"/>
      <c r="O147" s="105"/>
      <c r="P147" s="125">
        <v>10</v>
      </c>
    </row>
    <row r="148" spans="1:16" s="6" customFormat="1" ht="15">
      <c r="A148" s="68" t="s">
        <v>194</v>
      </c>
      <c r="B148" s="69"/>
      <c r="C148" s="69"/>
      <c r="D148" s="70">
        <v>338</v>
      </c>
      <c r="E148" s="71" t="s">
        <v>95</v>
      </c>
      <c r="F148" s="72" t="s">
        <v>80</v>
      </c>
      <c r="G148" s="72" t="s">
        <v>10</v>
      </c>
      <c r="H148" s="21" t="s">
        <v>10</v>
      </c>
      <c r="I148" s="74">
        <f>I149+I158</f>
        <v>1.7</v>
      </c>
      <c r="J148" s="74">
        <f aca="true" t="shared" si="22" ref="J148:O148">J149+J158</f>
        <v>0.5</v>
      </c>
      <c r="K148" s="74">
        <f t="shared" si="22"/>
        <v>0</v>
      </c>
      <c r="L148" s="74">
        <f t="shared" si="22"/>
        <v>0</v>
      </c>
      <c r="M148" s="74">
        <f t="shared" si="22"/>
        <v>0</v>
      </c>
      <c r="N148" s="74">
        <f t="shared" si="22"/>
        <v>0</v>
      </c>
      <c r="O148" s="74">
        <f t="shared" si="22"/>
        <v>0</v>
      </c>
      <c r="P148" s="74">
        <f>P149+P158</f>
        <v>1.7</v>
      </c>
    </row>
    <row r="149" spans="1:16" s="6" customFormat="1" ht="41.25" customHeight="1">
      <c r="A149" s="140" t="s">
        <v>139</v>
      </c>
      <c r="B149" s="46"/>
      <c r="C149" s="46"/>
      <c r="D149" s="47">
        <v>338</v>
      </c>
      <c r="E149" s="48" t="s">
        <v>95</v>
      </c>
      <c r="F149" s="49" t="s">
        <v>96</v>
      </c>
      <c r="G149" s="49" t="s">
        <v>10</v>
      </c>
      <c r="H149" s="21" t="s">
        <v>10</v>
      </c>
      <c r="I149" s="50">
        <f>I151+I156</f>
        <v>0.7</v>
      </c>
      <c r="J149" s="104"/>
      <c r="K149" s="104"/>
      <c r="L149" s="104"/>
      <c r="O149" s="105"/>
      <c r="P149" s="50">
        <f>P151+P156</f>
        <v>0.7</v>
      </c>
    </row>
    <row r="150" spans="1:16" s="6" customFormat="1" ht="30" hidden="1">
      <c r="A150" s="106" t="s">
        <v>97</v>
      </c>
      <c r="B150" s="46"/>
      <c r="C150" s="46"/>
      <c r="D150" s="47">
        <v>338</v>
      </c>
      <c r="E150" s="48" t="s">
        <v>95</v>
      </c>
      <c r="F150" s="49"/>
      <c r="G150" s="49" t="s">
        <v>10</v>
      </c>
      <c r="H150" s="21" t="s">
        <v>10</v>
      </c>
      <c r="I150" s="50">
        <f>I151</f>
        <v>0.5</v>
      </c>
      <c r="J150" s="104"/>
      <c r="K150" s="104"/>
      <c r="L150" s="104"/>
      <c r="O150" s="105"/>
      <c r="P150" s="50">
        <f>P151</f>
        <v>0.5</v>
      </c>
    </row>
    <row r="151" spans="1:16" s="6" customFormat="1" ht="30">
      <c r="A151" s="51" t="s">
        <v>140</v>
      </c>
      <c r="B151" s="46"/>
      <c r="C151" s="46"/>
      <c r="D151" s="47">
        <v>338</v>
      </c>
      <c r="E151" s="48" t="s">
        <v>95</v>
      </c>
      <c r="F151" s="49" t="s">
        <v>195</v>
      </c>
      <c r="G151" s="49" t="s">
        <v>10</v>
      </c>
      <c r="H151" s="21" t="s">
        <v>10</v>
      </c>
      <c r="I151" s="50">
        <v>0.5</v>
      </c>
      <c r="J151" s="104"/>
      <c r="K151" s="104"/>
      <c r="L151" s="104"/>
      <c r="O151" s="105"/>
      <c r="P151" s="50">
        <v>0.5</v>
      </c>
    </row>
    <row r="152" spans="1:16" s="6" customFormat="1" ht="30">
      <c r="A152" s="51" t="s">
        <v>120</v>
      </c>
      <c r="B152" s="46"/>
      <c r="C152" s="46"/>
      <c r="D152" s="47">
        <v>338</v>
      </c>
      <c r="E152" s="48" t="s">
        <v>95</v>
      </c>
      <c r="F152" s="49" t="s">
        <v>195</v>
      </c>
      <c r="G152" s="49" t="s">
        <v>19</v>
      </c>
      <c r="H152" s="21" t="s">
        <v>10</v>
      </c>
      <c r="I152" s="50">
        <v>0.5</v>
      </c>
      <c r="J152" s="104"/>
      <c r="K152" s="104"/>
      <c r="L152" s="104"/>
      <c r="O152" s="105"/>
      <c r="P152" s="50">
        <v>0.5</v>
      </c>
    </row>
    <row r="153" spans="1:16" s="6" customFormat="1" ht="0.75" customHeight="1">
      <c r="A153" s="106" t="s">
        <v>98</v>
      </c>
      <c r="B153" s="46"/>
      <c r="C153" s="46"/>
      <c r="D153" s="47">
        <v>338</v>
      </c>
      <c r="E153" s="48" t="s">
        <v>95</v>
      </c>
      <c r="F153" s="49"/>
      <c r="G153" s="49" t="s">
        <v>10</v>
      </c>
      <c r="H153" s="21" t="s">
        <v>10</v>
      </c>
      <c r="I153" s="50">
        <f>I154</f>
        <v>0.5</v>
      </c>
      <c r="J153" s="104"/>
      <c r="K153" s="104"/>
      <c r="L153" s="104"/>
      <c r="O153" s="105"/>
      <c r="P153" s="50">
        <f>P154</f>
        <v>0.5</v>
      </c>
    </row>
    <row r="154" spans="1:16" s="6" customFormat="1" ht="90.75" customHeight="1" hidden="1">
      <c r="A154" s="82" t="s">
        <v>141</v>
      </c>
      <c r="B154" s="46"/>
      <c r="C154" s="46"/>
      <c r="D154" s="47">
        <v>338</v>
      </c>
      <c r="E154" s="48" t="s">
        <v>95</v>
      </c>
      <c r="F154" s="49"/>
      <c r="G154" s="49" t="s">
        <v>10</v>
      </c>
      <c r="H154" s="21" t="s">
        <v>10</v>
      </c>
      <c r="I154" s="50">
        <v>0.5</v>
      </c>
      <c r="J154" s="104"/>
      <c r="K154" s="104"/>
      <c r="L154" s="104"/>
      <c r="O154" s="105"/>
      <c r="P154" s="50">
        <v>0.5</v>
      </c>
    </row>
    <row r="155" spans="1:16" s="6" customFormat="1" ht="18.75" customHeight="1" hidden="1">
      <c r="A155" s="51" t="s">
        <v>120</v>
      </c>
      <c r="B155" s="46"/>
      <c r="C155" s="46"/>
      <c r="D155" s="47">
        <v>338</v>
      </c>
      <c r="E155" s="48" t="s">
        <v>95</v>
      </c>
      <c r="F155" s="49"/>
      <c r="G155" s="49" t="s">
        <v>19</v>
      </c>
      <c r="H155" s="21" t="s">
        <v>10</v>
      </c>
      <c r="I155" s="50">
        <v>0.5</v>
      </c>
      <c r="J155" s="104"/>
      <c r="K155" s="104"/>
      <c r="L155" s="104"/>
      <c r="O155" s="105"/>
      <c r="P155" s="50">
        <v>0.5</v>
      </c>
    </row>
    <row r="156" spans="1:16" s="6" customFormat="1" ht="60">
      <c r="A156" s="82" t="s">
        <v>142</v>
      </c>
      <c r="B156" s="46"/>
      <c r="C156" s="46"/>
      <c r="D156" s="47">
        <v>338</v>
      </c>
      <c r="E156" s="48" t="s">
        <v>95</v>
      </c>
      <c r="F156" s="49" t="s">
        <v>196</v>
      </c>
      <c r="G156" s="49" t="s">
        <v>10</v>
      </c>
      <c r="H156" s="21" t="s">
        <v>10</v>
      </c>
      <c r="I156" s="50">
        <f>I157</f>
        <v>0.2</v>
      </c>
      <c r="J156" s="104"/>
      <c r="K156" s="104"/>
      <c r="L156" s="104"/>
      <c r="O156" s="105"/>
      <c r="P156" s="50">
        <f>P157</f>
        <v>0.2</v>
      </c>
    </row>
    <row r="157" spans="1:16" s="6" customFormat="1" ht="30" customHeight="1">
      <c r="A157" s="51" t="s">
        <v>120</v>
      </c>
      <c r="B157" s="46"/>
      <c r="C157" s="46"/>
      <c r="D157" s="47">
        <v>338</v>
      </c>
      <c r="E157" s="48" t="s">
        <v>95</v>
      </c>
      <c r="F157" s="49" t="s">
        <v>196</v>
      </c>
      <c r="G157" s="49" t="s">
        <v>19</v>
      </c>
      <c r="H157" s="21" t="s">
        <v>10</v>
      </c>
      <c r="I157" s="50">
        <v>0.2</v>
      </c>
      <c r="J157" s="104"/>
      <c r="K157" s="104"/>
      <c r="L157" s="104"/>
      <c r="O157" s="105"/>
      <c r="P157" s="50">
        <v>0.2</v>
      </c>
    </row>
    <row r="158" spans="1:16" s="6" customFormat="1" ht="30" customHeight="1">
      <c r="A158" s="75" t="s">
        <v>13</v>
      </c>
      <c r="B158" s="46"/>
      <c r="C158" s="46"/>
      <c r="D158" s="47">
        <v>338</v>
      </c>
      <c r="E158" s="48" t="s">
        <v>95</v>
      </c>
      <c r="F158" s="49" t="s">
        <v>81</v>
      </c>
      <c r="G158" s="49" t="s">
        <v>10</v>
      </c>
      <c r="H158" s="21" t="s">
        <v>10</v>
      </c>
      <c r="I158" s="50">
        <f>I159</f>
        <v>1</v>
      </c>
      <c r="J158" s="50">
        <f aca="true" t="shared" si="23" ref="J158:P158">J159</f>
        <v>0.5</v>
      </c>
      <c r="K158" s="50">
        <f t="shared" si="23"/>
        <v>0</v>
      </c>
      <c r="L158" s="50">
        <f t="shared" si="23"/>
        <v>0</v>
      </c>
      <c r="M158" s="50">
        <f t="shared" si="23"/>
        <v>0</v>
      </c>
      <c r="N158" s="50">
        <f t="shared" si="23"/>
        <v>0</v>
      </c>
      <c r="O158" s="50">
        <f t="shared" si="23"/>
        <v>0</v>
      </c>
      <c r="P158" s="50">
        <f t="shared" si="23"/>
        <v>1</v>
      </c>
    </row>
    <row r="159" spans="1:16" s="6" customFormat="1" ht="24" customHeight="1">
      <c r="A159" s="75" t="s">
        <v>311</v>
      </c>
      <c r="B159" s="46"/>
      <c r="C159" s="46"/>
      <c r="D159" s="47">
        <v>338</v>
      </c>
      <c r="E159" s="48" t="s">
        <v>95</v>
      </c>
      <c r="F159" s="49" t="s">
        <v>313</v>
      </c>
      <c r="G159" s="49" t="s">
        <v>10</v>
      </c>
      <c r="H159" s="21" t="s">
        <v>10</v>
      </c>
      <c r="I159" s="50">
        <f>I160</f>
        <v>1</v>
      </c>
      <c r="J159" s="50">
        <f aca="true" t="shared" si="24" ref="J159:P159">J160</f>
        <v>0.5</v>
      </c>
      <c r="K159" s="50">
        <f t="shared" si="24"/>
        <v>0</v>
      </c>
      <c r="L159" s="50">
        <f t="shared" si="24"/>
        <v>0</v>
      </c>
      <c r="M159" s="50">
        <f t="shared" si="24"/>
        <v>0</v>
      </c>
      <c r="N159" s="50">
        <f t="shared" si="24"/>
        <v>0</v>
      </c>
      <c r="O159" s="50">
        <f t="shared" si="24"/>
        <v>0</v>
      </c>
      <c r="P159" s="50">
        <f t="shared" si="24"/>
        <v>1</v>
      </c>
    </row>
    <row r="160" spans="1:16" s="6" customFormat="1" ht="35.25" customHeight="1">
      <c r="A160" s="82" t="s">
        <v>312</v>
      </c>
      <c r="B160" s="46"/>
      <c r="C160" s="46"/>
      <c r="D160" s="47">
        <v>338</v>
      </c>
      <c r="E160" s="48" t="s">
        <v>95</v>
      </c>
      <c r="F160" s="49" t="s">
        <v>314</v>
      </c>
      <c r="G160" s="49" t="s">
        <v>10</v>
      </c>
      <c r="H160" s="21" t="s">
        <v>10</v>
      </c>
      <c r="I160" s="50">
        <f>+I161</f>
        <v>1</v>
      </c>
      <c r="J160" s="50">
        <f aca="true" t="shared" si="25" ref="J160:P160">+J161</f>
        <v>0.5</v>
      </c>
      <c r="K160" s="50">
        <f t="shared" si="25"/>
        <v>0</v>
      </c>
      <c r="L160" s="50">
        <f t="shared" si="25"/>
        <v>0</v>
      </c>
      <c r="M160" s="50">
        <f t="shared" si="25"/>
        <v>0</v>
      </c>
      <c r="N160" s="50">
        <f t="shared" si="25"/>
        <v>0</v>
      </c>
      <c r="O160" s="50">
        <f t="shared" si="25"/>
        <v>0</v>
      </c>
      <c r="P160" s="50">
        <f t="shared" si="25"/>
        <v>1</v>
      </c>
    </row>
    <row r="161" spans="1:16" s="6" customFormat="1" ht="32.25" customHeight="1">
      <c r="A161" s="51" t="s">
        <v>120</v>
      </c>
      <c r="B161" s="48" t="s">
        <v>10</v>
      </c>
      <c r="C161" s="141">
        <v>0.5</v>
      </c>
      <c r="D161" s="47">
        <v>338</v>
      </c>
      <c r="E161" s="48" t="s">
        <v>95</v>
      </c>
      <c r="F161" s="49" t="s">
        <v>314</v>
      </c>
      <c r="G161" s="49" t="s">
        <v>19</v>
      </c>
      <c r="H161" s="21" t="s">
        <v>10</v>
      </c>
      <c r="I161" s="50">
        <v>1</v>
      </c>
      <c r="J161" s="141">
        <v>0.5</v>
      </c>
      <c r="K161" s="104"/>
      <c r="L161" s="104"/>
      <c r="O161" s="112"/>
      <c r="P161" s="112">
        <v>1</v>
      </c>
    </row>
    <row r="162" spans="1:16" s="5" customFormat="1" ht="14.25">
      <c r="A162" s="142" t="s">
        <v>106</v>
      </c>
      <c r="B162" s="143"/>
      <c r="C162" s="143"/>
      <c r="D162" s="47">
        <v>338</v>
      </c>
      <c r="E162" s="144" t="s">
        <v>34</v>
      </c>
      <c r="F162" s="145" t="s">
        <v>80</v>
      </c>
      <c r="G162" s="145" t="s">
        <v>10</v>
      </c>
      <c r="H162" s="21" t="s">
        <v>10</v>
      </c>
      <c r="I162" s="100">
        <f>SUM(I163,I191)</f>
        <v>2400</v>
      </c>
      <c r="J162" s="100">
        <f aca="true" t="shared" si="26" ref="J162:P162">SUM(J163,J191)</f>
        <v>0</v>
      </c>
      <c r="K162" s="100">
        <f t="shared" si="26"/>
        <v>0</v>
      </c>
      <c r="L162" s="100">
        <f t="shared" si="26"/>
        <v>0</v>
      </c>
      <c r="M162" s="100" t="e">
        <f t="shared" si="26"/>
        <v>#VALUE!</v>
      </c>
      <c r="N162" s="100">
        <f t="shared" si="26"/>
        <v>0</v>
      </c>
      <c r="O162" s="100">
        <f t="shared" si="26"/>
        <v>1601.4</v>
      </c>
      <c r="P162" s="100">
        <f t="shared" si="26"/>
        <v>4001.4</v>
      </c>
    </row>
    <row r="163" spans="1:16" ht="15">
      <c r="A163" s="142" t="s">
        <v>50</v>
      </c>
      <c r="B163" s="143"/>
      <c r="C163" s="143"/>
      <c r="D163" s="47">
        <v>338</v>
      </c>
      <c r="E163" s="144" t="s">
        <v>49</v>
      </c>
      <c r="F163" s="145" t="s">
        <v>80</v>
      </c>
      <c r="G163" s="145" t="s">
        <v>10</v>
      </c>
      <c r="H163" s="21" t="s">
        <v>10</v>
      </c>
      <c r="I163" s="100">
        <f>I164+I179</f>
        <v>669</v>
      </c>
      <c r="J163" s="31"/>
      <c r="K163" s="31"/>
      <c r="L163" s="31"/>
      <c r="M163" s="12"/>
      <c r="N163" s="12"/>
      <c r="O163" s="32"/>
      <c r="P163" s="100">
        <f>P164+P179</f>
        <v>669</v>
      </c>
    </row>
    <row r="164" spans="1:16" ht="30">
      <c r="A164" s="146" t="s">
        <v>197</v>
      </c>
      <c r="B164" s="147"/>
      <c r="C164" s="147"/>
      <c r="D164" s="63">
        <v>338</v>
      </c>
      <c r="E164" s="148" t="s">
        <v>49</v>
      </c>
      <c r="F164" s="149" t="s">
        <v>94</v>
      </c>
      <c r="G164" s="149" t="s">
        <v>10</v>
      </c>
      <c r="H164" s="21" t="s">
        <v>10</v>
      </c>
      <c r="I164" s="121">
        <v>509</v>
      </c>
      <c r="J164" s="31"/>
      <c r="K164" s="31"/>
      <c r="L164" s="31"/>
      <c r="M164" s="12"/>
      <c r="N164" s="12"/>
      <c r="O164" s="32"/>
      <c r="P164" s="121">
        <v>509</v>
      </c>
    </row>
    <row r="165" spans="1:16" ht="15" customHeight="1">
      <c r="A165" s="146" t="s">
        <v>198</v>
      </c>
      <c r="B165" s="150"/>
      <c r="C165" s="150"/>
      <c r="D165" s="151">
        <v>338</v>
      </c>
      <c r="E165" s="148" t="s">
        <v>49</v>
      </c>
      <c r="F165" s="149" t="s">
        <v>199</v>
      </c>
      <c r="G165" s="149" t="s">
        <v>10</v>
      </c>
      <c r="H165" s="21" t="s">
        <v>10</v>
      </c>
      <c r="I165" s="121">
        <f>I170</f>
        <v>120</v>
      </c>
      <c r="J165" s="31"/>
      <c r="K165" s="31"/>
      <c r="L165" s="31"/>
      <c r="M165" s="12"/>
      <c r="N165" s="12"/>
      <c r="O165" s="32"/>
      <c r="P165" s="121">
        <f>P170</f>
        <v>120</v>
      </c>
    </row>
    <row r="166" spans="1:16" ht="45" hidden="1">
      <c r="A166" s="152" t="s">
        <v>116</v>
      </c>
      <c r="B166" s="153"/>
      <c r="C166" s="153"/>
      <c r="D166" s="154">
        <v>338</v>
      </c>
      <c r="E166" s="155" t="s">
        <v>49</v>
      </c>
      <c r="F166" s="156"/>
      <c r="G166" s="156" t="s">
        <v>10</v>
      </c>
      <c r="H166" s="21" t="s">
        <v>10</v>
      </c>
      <c r="I166" s="157">
        <f>I167</f>
        <v>0</v>
      </c>
      <c r="J166" s="31"/>
      <c r="K166" s="31"/>
      <c r="L166" s="31"/>
      <c r="M166" s="12"/>
      <c r="N166" s="12"/>
      <c r="O166" s="32"/>
      <c r="P166" s="157">
        <f>P167</f>
        <v>0</v>
      </c>
    </row>
    <row r="167" spans="1:16" ht="15" hidden="1">
      <c r="A167" s="152" t="s">
        <v>117</v>
      </c>
      <c r="B167" s="153"/>
      <c r="C167" s="153"/>
      <c r="D167" s="154">
        <v>338</v>
      </c>
      <c r="E167" s="155" t="s">
        <v>49</v>
      </c>
      <c r="F167" s="156"/>
      <c r="G167" s="156" t="s">
        <v>118</v>
      </c>
      <c r="H167" s="21" t="s">
        <v>10</v>
      </c>
      <c r="I167" s="157"/>
      <c r="J167" s="31"/>
      <c r="K167" s="31"/>
      <c r="L167" s="31"/>
      <c r="M167" s="12"/>
      <c r="N167" s="12"/>
      <c r="O167" s="32"/>
      <c r="P167" s="157"/>
    </row>
    <row r="168" spans="1:20" s="9" customFormat="1" ht="0.75" customHeight="1">
      <c r="A168" s="158" t="s">
        <v>143</v>
      </c>
      <c r="B168" s="159"/>
      <c r="C168" s="159"/>
      <c r="D168" s="47">
        <v>338</v>
      </c>
      <c r="E168" s="160" t="s">
        <v>49</v>
      </c>
      <c r="F168" s="161" t="s">
        <v>76</v>
      </c>
      <c r="G168" s="161" t="s">
        <v>10</v>
      </c>
      <c r="H168" s="21" t="s">
        <v>10</v>
      </c>
      <c r="I168" s="110">
        <f>I169</f>
        <v>120</v>
      </c>
      <c r="J168" s="162"/>
      <c r="K168" s="162"/>
      <c r="L168" s="162"/>
      <c r="M168" s="163"/>
      <c r="N168" s="163"/>
      <c r="O168" s="164"/>
      <c r="P168" s="110">
        <f>P169</f>
        <v>120</v>
      </c>
      <c r="Q168" s="10"/>
      <c r="R168" s="10"/>
      <c r="S168" s="10"/>
      <c r="T168" s="10"/>
    </row>
    <row r="169" spans="1:16" ht="30" hidden="1">
      <c r="A169" s="165" t="s">
        <v>144</v>
      </c>
      <c r="B169" s="166"/>
      <c r="C169" s="166"/>
      <c r="D169" s="47">
        <v>338</v>
      </c>
      <c r="E169" s="167" t="s">
        <v>49</v>
      </c>
      <c r="F169" s="168"/>
      <c r="G169" s="168" t="s">
        <v>10</v>
      </c>
      <c r="H169" s="21" t="s">
        <v>10</v>
      </c>
      <c r="I169" s="50">
        <f>I170</f>
        <v>120</v>
      </c>
      <c r="J169" s="31"/>
      <c r="K169" s="31"/>
      <c r="L169" s="31"/>
      <c r="M169" s="12"/>
      <c r="N169" s="12"/>
      <c r="O169" s="32"/>
      <c r="P169" s="50">
        <f>P170</f>
        <v>120</v>
      </c>
    </row>
    <row r="170" spans="1:16" ht="42" customHeight="1">
      <c r="A170" s="51" t="s">
        <v>120</v>
      </c>
      <c r="B170" s="166"/>
      <c r="C170" s="166"/>
      <c r="D170" s="47">
        <v>338</v>
      </c>
      <c r="E170" s="167" t="s">
        <v>49</v>
      </c>
      <c r="F170" s="149" t="s">
        <v>199</v>
      </c>
      <c r="G170" s="168" t="s">
        <v>19</v>
      </c>
      <c r="H170" s="21" t="s">
        <v>10</v>
      </c>
      <c r="I170" s="50">
        <v>120</v>
      </c>
      <c r="J170" s="31"/>
      <c r="K170" s="31"/>
      <c r="L170" s="31"/>
      <c r="M170" s="12"/>
      <c r="N170" s="12"/>
      <c r="O170" s="32"/>
      <c r="P170" s="50">
        <v>120</v>
      </c>
    </row>
    <row r="171" spans="1:16" ht="58.5" customHeight="1">
      <c r="A171" s="51" t="s">
        <v>297</v>
      </c>
      <c r="B171" s="166"/>
      <c r="C171" s="166"/>
      <c r="D171" s="47">
        <v>338</v>
      </c>
      <c r="E171" s="167" t="s">
        <v>49</v>
      </c>
      <c r="F171" s="149" t="s">
        <v>288</v>
      </c>
      <c r="G171" s="168" t="s">
        <v>10</v>
      </c>
      <c r="H171" s="21" t="s">
        <v>10</v>
      </c>
      <c r="I171" s="50">
        <f>I172</f>
        <v>22</v>
      </c>
      <c r="J171" s="31"/>
      <c r="K171" s="31"/>
      <c r="L171" s="31"/>
      <c r="M171" s="12"/>
      <c r="N171" s="12"/>
      <c r="O171" s="32"/>
      <c r="P171" s="50">
        <f>P172</f>
        <v>22</v>
      </c>
    </row>
    <row r="172" spans="1:16" ht="40.5" customHeight="1">
      <c r="A172" s="51" t="s">
        <v>120</v>
      </c>
      <c r="B172" s="166"/>
      <c r="C172" s="166"/>
      <c r="D172" s="47">
        <v>338</v>
      </c>
      <c r="E172" s="167" t="s">
        <v>49</v>
      </c>
      <c r="F172" s="149" t="s">
        <v>288</v>
      </c>
      <c r="G172" s="168" t="s">
        <v>19</v>
      </c>
      <c r="H172" s="21" t="s">
        <v>10</v>
      </c>
      <c r="I172" s="50">
        <v>22</v>
      </c>
      <c r="J172" s="31"/>
      <c r="K172" s="31"/>
      <c r="L172" s="31"/>
      <c r="M172" s="12"/>
      <c r="N172" s="12"/>
      <c r="O172" s="32"/>
      <c r="P172" s="50">
        <v>22</v>
      </c>
    </row>
    <row r="173" spans="1:16" ht="3.75" customHeight="1" hidden="1">
      <c r="A173" s="51" t="s">
        <v>303</v>
      </c>
      <c r="B173" s="166"/>
      <c r="C173" s="166"/>
      <c r="D173" s="47">
        <v>338</v>
      </c>
      <c r="E173" s="167" t="s">
        <v>49</v>
      </c>
      <c r="F173" s="149" t="s">
        <v>288</v>
      </c>
      <c r="G173" s="168" t="s">
        <v>10</v>
      </c>
      <c r="H173" s="168" t="s">
        <v>10</v>
      </c>
      <c r="I173" s="50">
        <f>I174</f>
        <v>0</v>
      </c>
      <c r="J173" s="50">
        <f aca="true" t="shared" si="27" ref="J173:O173">J174</f>
        <v>0</v>
      </c>
      <c r="K173" s="50">
        <f t="shared" si="27"/>
        <v>0</v>
      </c>
      <c r="L173" s="50">
        <f t="shared" si="27"/>
        <v>0</v>
      </c>
      <c r="M173" s="50">
        <f t="shared" si="27"/>
        <v>0</v>
      </c>
      <c r="N173" s="50">
        <f t="shared" si="27"/>
        <v>0</v>
      </c>
      <c r="O173" s="50">
        <f t="shared" si="27"/>
        <v>0</v>
      </c>
      <c r="P173" s="50">
        <f>P174</f>
        <v>0</v>
      </c>
    </row>
    <row r="174" spans="1:16" ht="30" customHeight="1" hidden="1">
      <c r="A174" s="51" t="s">
        <v>297</v>
      </c>
      <c r="B174" s="166"/>
      <c r="C174" s="166"/>
      <c r="D174" s="47">
        <v>338</v>
      </c>
      <c r="E174" s="167" t="s">
        <v>49</v>
      </c>
      <c r="F174" s="149" t="s">
        <v>288</v>
      </c>
      <c r="G174" s="168" t="s">
        <v>10</v>
      </c>
      <c r="H174" s="168" t="s">
        <v>10</v>
      </c>
      <c r="I174" s="50">
        <f>I175</f>
        <v>0</v>
      </c>
      <c r="J174" s="50">
        <f aca="true" t="shared" si="28" ref="J174:O174">J175</f>
        <v>0</v>
      </c>
      <c r="K174" s="50">
        <f t="shared" si="28"/>
        <v>0</v>
      </c>
      <c r="L174" s="50">
        <f t="shared" si="28"/>
        <v>0</v>
      </c>
      <c r="M174" s="50">
        <f t="shared" si="28"/>
        <v>0</v>
      </c>
      <c r="N174" s="50">
        <f t="shared" si="28"/>
        <v>0</v>
      </c>
      <c r="O174" s="50">
        <f t="shared" si="28"/>
        <v>0</v>
      </c>
      <c r="P174" s="50">
        <f>P175</f>
        <v>0</v>
      </c>
    </row>
    <row r="175" spans="1:16" ht="30" customHeight="1" hidden="1">
      <c r="A175" s="51" t="s">
        <v>120</v>
      </c>
      <c r="B175" s="166"/>
      <c r="C175" s="166"/>
      <c r="D175" s="47">
        <v>338</v>
      </c>
      <c r="E175" s="167" t="s">
        <v>49</v>
      </c>
      <c r="F175" s="149" t="s">
        <v>288</v>
      </c>
      <c r="G175" s="168" t="s">
        <v>19</v>
      </c>
      <c r="H175" s="21" t="s">
        <v>10</v>
      </c>
      <c r="I175" s="50"/>
      <c r="J175" s="31"/>
      <c r="K175" s="31"/>
      <c r="L175" s="31"/>
      <c r="M175" s="12"/>
      <c r="N175" s="12"/>
      <c r="O175" s="44"/>
      <c r="P175" s="50"/>
    </row>
    <row r="176" spans="1:16" ht="30" customHeight="1">
      <c r="A176" s="51" t="s">
        <v>303</v>
      </c>
      <c r="B176" s="166"/>
      <c r="C176" s="166"/>
      <c r="D176" s="47">
        <v>338</v>
      </c>
      <c r="E176" s="167" t="s">
        <v>49</v>
      </c>
      <c r="F176" s="149" t="s">
        <v>316</v>
      </c>
      <c r="G176" s="168" t="s">
        <v>10</v>
      </c>
      <c r="H176" s="21" t="s">
        <v>10</v>
      </c>
      <c r="I176" s="50">
        <f>I177</f>
        <v>367</v>
      </c>
      <c r="J176" s="31"/>
      <c r="K176" s="31"/>
      <c r="L176" s="31"/>
      <c r="M176" s="12"/>
      <c r="N176" s="12"/>
      <c r="O176" s="44"/>
      <c r="P176" s="44">
        <v>367</v>
      </c>
    </row>
    <row r="177" spans="1:16" ht="30" customHeight="1">
      <c r="A177" s="51" t="s">
        <v>297</v>
      </c>
      <c r="B177" s="166"/>
      <c r="C177" s="166"/>
      <c r="D177" s="47">
        <v>338</v>
      </c>
      <c r="E177" s="167" t="s">
        <v>49</v>
      </c>
      <c r="F177" s="149" t="s">
        <v>316</v>
      </c>
      <c r="G177" s="168" t="s">
        <v>10</v>
      </c>
      <c r="H177" s="21" t="s">
        <v>10</v>
      </c>
      <c r="I177" s="50">
        <f>I178</f>
        <v>367</v>
      </c>
      <c r="J177" s="31"/>
      <c r="K177" s="31"/>
      <c r="L177" s="31"/>
      <c r="M177" s="12"/>
      <c r="N177" s="12"/>
      <c r="O177" s="44"/>
      <c r="P177" s="44">
        <v>367</v>
      </c>
    </row>
    <row r="178" spans="1:16" ht="30" customHeight="1">
      <c r="A178" s="51" t="s">
        <v>120</v>
      </c>
      <c r="B178" s="166"/>
      <c r="C178" s="166"/>
      <c r="D178" s="47">
        <v>338</v>
      </c>
      <c r="E178" s="167" t="s">
        <v>49</v>
      </c>
      <c r="F178" s="149" t="s">
        <v>316</v>
      </c>
      <c r="G178" s="168" t="s">
        <v>10</v>
      </c>
      <c r="H178" s="21" t="s">
        <v>19</v>
      </c>
      <c r="I178" s="50">
        <v>367</v>
      </c>
      <c r="J178" s="31"/>
      <c r="K178" s="31"/>
      <c r="L178" s="31"/>
      <c r="M178" s="12"/>
      <c r="N178" s="12"/>
      <c r="O178" s="44"/>
      <c r="P178" s="44">
        <v>367</v>
      </c>
    </row>
    <row r="179" spans="1:16" s="5" customFormat="1" ht="61.5" customHeight="1">
      <c r="A179" s="169" t="s">
        <v>261</v>
      </c>
      <c r="B179" s="170"/>
      <c r="C179" s="170"/>
      <c r="D179" s="63">
        <v>338</v>
      </c>
      <c r="E179" s="171" t="s">
        <v>49</v>
      </c>
      <c r="F179" s="161" t="s">
        <v>77</v>
      </c>
      <c r="G179" s="161" t="s">
        <v>10</v>
      </c>
      <c r="H179" s="73" t="s">
        <v>10</v>
      </c>
      <c r="I179" s="138">
        <f>I180+I182+I184+I186+I188</f>
        <v>160</v>
      </c>
      <c r="J179" s="101"/>
      <c r="K179" s="101"/>
      <c r="L179" s="101"/>
      <c r="O179" s="102"/>
      <c r="P179" s="138">
        <f>P180+P182+P184+P186+P188</f>
        <v>160</v>
      </c>
    </row>
    <row r="180" spans="1:16" s="5" customFormat="1" ht="25.5" customHeight="1">
      <c r="A180" s="172" t="s">
        <v>262</v>
      </c>
      <c r="B180" s="173"/>
      <c r="C180" s="173"/>
      <c r="D180" s="63">
        <v>338</v>
      </c>
      <c r="E180" s="174" t="s">
        <v>49</v>
      </c>
      <c r="F180" s="168" t="s">
        <v>263</v>
      </c>
      <c r="G180" s="168" t="s">
        <v>10</v>
      </c>
      <c r="H180" s="73" t="s">
        <v>10</v>
      </c>
      <c r="I180" s="125">
        <f>I181</f>
        <v>10</v>
      </c>
      <c r="J180" s="101"/>
      <c r="K180" s="101"/>
      <c r="L180" s="101"/>
      <c r="O180" s="102"/>
      <c r="P180" s="125">
        <f>P181</f>
        <v>10</v>
      </c>
    </row>
    <row r="181" spans="1:16" s="5" customFormat="1" ht="28.5" customHeight="1">
      <c r="A181" s="78" t="s">
        <v>120</v>
      </c>
      <c r="B181" s="173"/>
      <c r="C181" s="173"/>
      <c r="D181" s="63">
        <v>338</v>
      </c>
      <c r="E181" s="174" t="s">
        <v>49</v>
      </c>
      <c r="F181" s="168" t="s">
        <v>263</v>
      </c>
      <c r="G181" s="168" t="s">
        <v>19</v>
      </c>
      <c r="H181" s="73" t="s">
        <v>10</v>
      </c>
      <c r="I181" s="125">
        <v>10</v>
      </c>
      <c r="J181" s="101"/>
      <c r="K181" s="101"/>
      <c r="L181" s="101"/>
      <c r="O181" s="102"/>
      <c r="P181" s="125">
        <v>10</v>
      </c>
    </row>
    <row r="182" spans="1:16" s="5" customFormat="1" ht="15" hidden="1">
      <c r="A182" s="78" t="s">
        <v>264</v>
      </c>
      <c r="B182" s="173"/>
      <c r="C182" s="173"/>
      <c r="D182" s="63">
        <v>338</v>
      </c>
      <c r="E182" s="174" t="s">
        <v>49</v>
      </c>
      <c r="F182" s="168" t="s">
        <v>265</v>
      </c>
      <c r="G182" s="168" t="s">
        <v>10</v>
      </c>
      <c r="H182" s="73" t="s">
        <v>10</v>
      </c>
      <c r="I182" s="125">
        <f>I183</f>
        <v>0</v>
      </c>
      <c r="J182" s="101"/>
      <c r="K182" s="101"/>
      <c r="L182" s="101"/>
      <c r="O182" s="102"/>
      <c r="P182" s="125">
        <f>P183</f>
        <v>0</v>
      </c>
    </row>
    <row r="183" spans="1:16" s="5" customFormat="1" ht="30" hidden="1">
      <c r="A183" s="78" t="s">
        <v>120</v>
      </c>
      <c r="B183" s="173"/>
      <c r="C183" s="173"/>
      <c r="D183" s="63">
        <v>338</v>
      </c>
      <c r="E183" s="174" t="s">
        <v>49</v>
      </c>
      <c r="F183" s="168" t="s">
        <v>265</v>
      </c>
      <c r="G183" s="168" t="s">
        <v>19</v>
      </c>
      <c r="H183" s="73" t="s">
        <v>10</v>
      </c>
      <c r="I183" s="125"/>
      <c r="J183" s="101"/>
      <c r="K183" s="101"/>
      <c r="L183" s="101"/>
      <c r="O183" s="102"/>
      <c r="P183" s="125"/>
    </row>
    <row r="184" spans="1:16" s="5" customFormat="1" ht="40.5" customHeight="1">
      <c r="A184" s="78" t="s">
        <v>266</v>
      </c>
      <c r="B184" s="173"/>
      <c r="C184" s="173"/>
      <c r="D184" s="63">
        <v>338</v>
      </c>
      <c r="E184" s="174" t="s">
        <v>49</v>
      </c>
      <c r="F184" s="168" t="s">
        <v>267</v>
      </c>
      <c r="G184" s="168" t="s">
        <v>10</v>
      </c>
      <c r="H184" s="73" t="s">
        <v>10</v>
      </c>
      <c r="I184" s="125">
        <f>I185</f>
        <v>150</v>
      </c>
      <c r="J184" s="101"/>
      <c r="K184" s="101"/>
      <c r="L184" s="101"/>
      <c r="O184" s="102"/>
      <c r="P184" s="125">
        <f>P185</f>
        <v>150</v>
      </c>
    </row>
    <row r="185" spans="1:16" s="5" customFormat="1" ht="44.25" customHeight="1">
      <c r="A185" s="78" t="s">
        <v>120</v>
      </c>
      <c r="B185" s="173"/>
      <c r="C185" s="173"/>
      <c r="D185" s="139">
        <v>338</v>
      </c>
      <c r="E185" s="168" t="s">
        <v>49</v>
      </c>
      <c r="F185" s="168" t="s">
        <v>267</v>
      </c>
      <c r="G185" s="168" t="s">
        <v>19</v>
      </c>
      <c r="H185" s="73" t="s">
        <v>10</v>
      </c>
      <c r="I185" s="125">
        <v>150</v>
      </c>
      <c r="J185" s="101"/>
      <c r="K185" s="101"/>
      <c r="L185" s="101"/>
      <c r="O185" s="102"/>
      <c r="P185" s="125">
        <v>150</v>
      </c>
    </row>
    <row r="186" spans="1:16" s="5" customFormat="1" ht="30.75" customHeight="1" hidden="1">
      <c r="A186" s="78" t="s">
        <v>268</v>
      </c>
      <c r="B186" s="173"/>
      <c r="C186" s="173"/>
      <c r="D186" s="139">
        <v>338</v>
      </c>
      <c r="E186" s="168" t="s">
        <v>49</v>
      </c>
      <c r="F186" s="168" t="s">
        <v>269</v>
      </c>
      <c r="G186" s="168" t="s">
        <v>10</v>
      </c>
      <c r="H186" s="73" t="s">
        <v>10</v>
      </c>
      <c r="I186" s="125">
        <f>I187</f>
        <v>0</v>
      </c>
      <c r="J186" s="101"/>
      <c r="K186" s="101"/>
      <c r="L186" s="101"/>
      <c r="O186" s="102"/>
      <c r="P186" s="102"/>
    </row>
    <row r="187" spans="1:16" s="5" customFormat="1" ht="29.25" customHeight="1" hidden="1">
      <c r="A187" s="78" t="s">
        <v>120</v>
      </c>
      <c r="B187" s="173"/>
      <c r="C187" s="173"/>
      <c r="D187" s="139">
        <v>338</v>
      </c>
      <c r="E187" s="168" t="s">
        <v>49</v>
      </c>
      <c r="F187" s="168" t="s">
        <v>269</v>
      </c>
      <c r="G187" s="168" t="s">
        <v>19</v>
      </c>
      <c r="H187" s="73" t="s">
        <v>10</v>
      </c>
      <c r="I187" s="125"/>
      <c r="J187" s="101"/>
      <c r="K187" s="101"/>
      <c r="L187" s="101"/>
      <c r="O187" s="102"/>
      <c r="P187" s="102"/>
    </row>
    <row r="188" spans="1:16" s="5" customFormat="1" ht="27.75" customHeight="1" hidden="1">
      <c r="A188" s="78" t="s">
        <v>275</v>
      </c>
      <c r="B188" s="173"/>
      <c r="C188" s="173"/>
      <c r="D188" s="139">
        <v>338</v>
      </c>
      <c r="E188" s="168" t="s">
        <v>49</v>
      </c>
      <c r="F188" s="168" t="s">
        <v>77</v>
      </c>
      <c r="G188" s="168" t="s">
        <v>10</v>
      </c>
      <c r="H188" s="73" t="s">
        <v>10</v>
      </c>
      <c r="I188" s="125">
        <f>I189</f>
        <v>0</v>
      </c>
      <c r="J188" s="101"/>
      <c r="K188" s="101"/>
      <c r="L188" s="101"/>
      <c r="O188" s="102"/>
      <c r="P188" s="102"/>
    </row>
    <row r="189" spans="1:16" s="5" customFormat="1" ht="26.25" customHeight="1" hidden="1">
      <c r="A189" s="78" t="s">
        <v>276</v>
      </c>
      <c r="B189" s="173"/>
      <c r="C189" s="173"/>
      <c r="D189" s="139">
        <v>338</v>
      </c>
      <c r="E189" s="168" t="s">
        <v>49</v>
      </c>
      <c r="F189" s="168" t="s">
        <v>277</v>
      </c>
      <c r="G189" s="168" t="s">
        <v>10</v>
      </c>
      <c r="H189" s="73" t="s">
        <v>10</v>
      </c>
      <c r="I189" s="125">
        <f>I190</f>
        <v>0</v>
      </c>
      <c r="J189" s="101"/>
      <c r="K189" s="101"/>
      <c r="L189" s="101"/>
      <c r="O189" s="102"/>
      <c r="P189" s="102"/>
    </row>
    <row r="190" spans="1:16" s="5" customFormat="1" ht="27.75" customHeight="1" hidden="1">
      <c r="A190" s="78" t="s">
        <v>120</v>
      </c>
      <c r="B190" s="173"/>
      <c r="C190" s="173"/>
      <c r="D190" s="139">
        <v>338</v>
      </c>
      <c r="E190" s="168" t="s">
        <v>49</v>
      </c>
      <c r="F190" s="168" t="s">
        <v>277</v>
      </c>
      <c r="G190" s="168" t="s">
        <v>19</v>
      </c>
      <c r="H190" s="73" t="s">
        <v>10</v>
      </c>
      <c r="I190" s="125"/>
      <c r="J190" s="101"/>
      <c r="K190" s="101"/>
      <c r="L190" s="101"/>
      <c r="O190" s="102"/>
      <c r="P190" s="102"/>
    </row>
    <row r="191" spans="1:16" ht="15">
      <c r="A191" s="142" t="s">
        <v>51</v>
      </c>
      <c r="B191" s="143"/>
      <c r="C191" s="143"/>
      <c r="D191" s="47">
        <v>338</v>
      </c>
      <c r="E191" s="144" t="s">
        <v>52</v>
      </c>
      <c r="F191" s="145" t="s">
        <v>80</v>
      </c>
      <c r="G191" s="145" t="s">
        <v>10</v>
      </c>
      <c r="H191" s="21" t="s">
        <v>10</v>
      </c>
      <c r="I191" s="100">
        <f>I193+I196+I203</f>
        <v>1731</v>
      </c>
      <c r="J191" s="100">
        <f aca="true" t="shared" si="29" ref="J191:P191">J193+J196+J203</f>
        <v>0</v>
      </c>
      <c r="K191" s="100">
        <f t="shared" si="29"/>
        <v>0</v>
      </c>
      <c r="L191" s="100">
        <f t="shared" si="29"/>
        <v>0</v>
      </c>
      <c r="M191" s="100" t="e">
        <f t="shared" si="29"/>
        <v>#VALUE!</v>
      </c>
      <c r="N191" s="100">
        <f t="shared" si="29"/>
        <v>0</v>
      </c>
      <c r="O191" s="100">
        <v>1601.4</v>
      </c>
      <c r="P191" s="100">
        <f t="shared" si="29"/>
        <v>3332.4</v>
      </c>
    </row>
    <row r="192" spans="1:16" ht="0.75" customHeight="1">
      <c r="A192" s="79" t="s">
        <v>59</v>
      </c>
      <c r="B192" s="143"/>
      <c r="C192" s="143"/>
      <c r="D192" s="47">
        <v>338</v>
      </c>
      <c r="E192" s="144" t="s">
        <v>52</v>
      </c>
      <c r="F192" s="145" t="s">
        <v>80</v>
      </c>
      <c r="G192" s="145" t="s">
        <v>10</v>
      </c>
      <c r="H192" s="21" t="s">
        <v>10</v>
      </c>
      <c r="I192" s="100">
        <f>I193+I196</f>
        <v>12</v>
      </c>
      <c r="J192" s="31"/>
      <c r="K192" s="31"/>
      <c r="L192" s="31"/>
      <c r="M192" s="12"/>
      <c r="N192" s="12"/>
      <c r="O192" s="32"/>
      <c r="P192" s="32"/>
    </row>
    <row r="193" spans="1:16" ht="42" customHeight="1">
      <c r="A193" s="175" t="s">
        <v>200</v>
      </c>
      <c r="B193" s="176"/>
      <c r="C193" s="176"/>
      <c r="D193" s="35">
        <v>338</v>
      </c>
      <c r="E193" s="177" t="s">
        <v>52</v>
      </c>
      <c r="F193" s="149" t="s">
        <v>93</v>
      </c>
      <c r="G193" s="149" t="s">
        <v>10</v>
      </c>
      <c r="H193" s="21" t="s">
        <v>10</v>
      </c>
      <c r="I193" s="38">
        <f>I194</f>
        <v>12</v>
      </c>
      <c r="J193" s="31"/>
      <c r="K193" s="31"/>
      <c r="L193" s="31"/>
      <c r="M193" s="227" t="s">
        <v>48</v>
      </c>
      <c r="N193" s="12"/>
      <c r="O193" s="32"/>
      <c r="P193" s="38">
        <f>P194</f>
        <v>12</v>
      </c>
    </row>
    <row r="194" spans="1:16" s="7" customFormat="1" ht="15">
      <c r="A194" s="75" t="s">
        <v>201</v>
      </c>
      <c r="B194" s="176"/>
      <c r="C194" s="176"/>
      <c r="D194" s="35">
        <v>338</v>
      </c>
      <c r="E194" s="177" t="s">
        <v>52</v>
      </c>
      <c r="F194" s="149" t="s">
        <v>202</v>
      </c>
      <c r="G194" s="149" t="s">
        <v>10</v>
      </c>
      <c r="H194" s="21" t="s">
        <v>10</v>
      </c>
      <c r="I194" s="38">
        <f>I195</f>
        <v>12</v>
      </c>
      <c r="J194" s="178"/>
      <c r="K194" s="178"/>
      <c r="L194" s="178"/>
      <c r="M194" s="227"/>
      <c r="N194" s="179"/>
      <c r="O194" s="180"/>
      <c r="P194" s="38">
        <f>P195</f>
        <v>12</v>
      </c>
    </row>
    <row r="195" spans="1:16" s="7" customFormat="1" ht="30">
      <c r="A195" s="33" t="s">
        <v>120</v>
      </c>
      <c r="B195" s="176"/>
      <c r="C195" s="176"/>
      <c r="D195" s="35">
        <v>338</v>
      </c>
      <c r="E195" s="177" t="s">
        <v>52</v>
      </c>
      <c r="F195" s="149" t="s">
        <v>202</v>
      </c>
      <c r="G195" s="149" t="s">
        <v>19</v>
      </c>
      <c r="H195" s="21" t="s">
        <v>10</v>
      </c>
      <c r="I195" s="38">
        <v>12</v>
      </c>
      <c r="J195" s="178"/>
      <c r="K195" s="178"/>
      <c r="L195" s="178"/>
      <c r="M195" s="227"/>
      <c r="N195" s="179"/>
      <c r="O195" s="180"/>
      <c r="P195" s="38">
        <v>12</v>
      </c>
    </row>
    <row r="196" spans="1:17" ht="45" hidden="1">
      <c r="A196" s="181" t="s">
        <v>108</v>
      </c>
      <c r="B196" s="147"/>
      <c r="C196" s="147"/>
      <c r="D196" s="47">
        <v>338</v>
      </c>
      <c r="E196" s="182" t="s">
        <v>52</v>
      </c>
      <c r="F196" s="183" t="s">
        <v>94</v>
      </c>
      <c r="G196" s="183" t="s">
        <v>10</v>
      </c>
      <c r="H196" s="21" t="s">
        <v>10</v>
      </c>
      <c r="I196" s="74">
        <f>I197+I199+I201</f>
        <v>0</v>
      </c>
      <c r="J196" s="31"/>
      <c r="K196" s="31"/>
      <c r="L196" s="31"/>
      <c r="M196" s="227"/>
      <c r="N196" s="12"/>
      <c r="O196" s="32"/>
      <c r="P196" s="32"/>
      <c r="Q196" s="4" t="s">
        <v>75</v>
      </c>
    </row>
    <row r="197" spans="1:16" s="7" customFormat="1" ht="15" hidden="1">
      <c r="A197" s="75" t="s">
        <v>128</v>
      </c>
      <c r="B197" s="150"/>
      <c r="C197" s="150"/>
      <c r="D197" s="47">
        <v>338</v>
      </c>
      <c r="E197" s="148" t="s">
        <v>52</v>
      </c>
      <c r="F197" s="184"/>
      <c r="G197" s="149" t="s">
        <v>10</v>
      </c>
      <c r="H197" s="21" t="s">
        <v>10</v>
      </c>
      <c r="I197" s="121">
        <f>I198</f>
        <v>0</v>
      </c>
      <c r="J197" s="178"/>
      <c r="K197" s="178"/>
      <c r="L197" s="178"/>
      <c r="M197" s="228"/>
      <c r="N197" s="179"/>
      <c r="O197" s="180"/>
      <c r="P197" s="180"/>
    </row>
    <row r="198" spans="1:16" s="7" customFormat="1" ht="30" hidden="1">
      <c r="A198" s="51" t="s">
        <v>120</v>
      </c>
      <c r="B198" s="150"/>
      <c r="C198" s="150"/>
      <c r="D198" s="47">
        <v>338</v>
      </c>
      <c r="E198" s="148" t="s">
        <v>52</v>
      </c>
      <c r="F198" s="184"/>
      <c r="G198" s="149" t="s">
        <v>19</v>
      </c>
      <c r="H198" s="21" t="s">
        <v>10</v>
      </c>
      <c r="I198" s="121"/>
      <c r="J198" s="178"/>
      <c r="K198" s="178"/>
      <c r="L198" s="178"/>
      <c r="M198" s="228"/>
      <c r="N198" s="179"/>
      <c r="O198" s="180"/>
      <c r="P198" s="180"/>
    </row>
    <row r="199" spans="1:16" s="7" customFormat="1" ht="0.75" customHeight="1" hidden="1">
      <c r="A199" s="78" t="s">
        <v>129</v>
      </c>
      <c r="B199" s="150"/>
      <c r="C199" s="150"/>
      <c r="D199" s="47">
        <v>338</v>
      </c>
      <c r="E199" s="148" t="s">
        <v>52</v>
      </c>
      <c r="F199" s="184"/>
      <c r="G199" s="149" t="s">
        <v>10</v>
      </c>
      <c r="H199" s="21" t="s">
        <v>10</v>
      </c>
      <c r="I199" s="121"/>
      <c r="J199" s="178"/>
      <c r="K199" s="178"/>
      <c r="L199" s="178"/>
      <c r="M199" s="228"/>
      <c r="N199" s="179"/>
      <c r="O199" s="180"/>
      <c r="P199" s="180"/>
    </row>
    <row r="200" spans="1:16" s="7" customFormat="1" ht="30" hidden="1">
      <c r="A200" s="51" t="s">
        <v>120</v>
      </c>
      <c r="B200" s="150"/>
      <c r="C200" s="150"/>
      <c r="D200" s="47">
        <v>338</v>
      </c>
      <c r="E200" s="148" t="s">
        <v>52</v>
      </c>
      <c r="F200" s="184"/>
      <c r="G200" s="149" t="s">
        <v>19</v>
      </c>
      <c r="H200" s="21" t="s">
        <v>10</v>
      </c>
      <c r="I200" s="121"/>
      <c r="J200" s="178"/>
      <c r="K200" s="178"/>
      <c r="L200" s="178"/>
      <c r="M200" s="228"/>
      <c r="N200" s="179"/>
      <c r="O200" s="180"/>
      <c r="P200" s="180"/>
    </row>
    <row r="201" spans="1:16" s="7" customFormat="1" ht="15" hidden="1">
      <c r="A201" s="78" t="s">
        <v>130</v>
      </c>
      <c r="B201" s="150"/>
      <c r="C201" s="150"/>
      <c r="D201" s="47">
        <v>338</v>
      </c>
      <c r="E201" s="148" t="s">
        <v>52</v>
      </c>
      <c r="F201" s="184"/>
      <c r="G201" s="149" t="s">
        <v>10</v>
      </c>
      <c r="H201" s="21" t="s">
        <v>10</v>
      </c>
      <c r="I201" s="121"/>
      <c r="J201" s="178"/>
      <c r="K201" s="178"/>
      <c r="L201" s="178"/>
      <c r="M201" s="228"/>
      <c r="N201" s="179"/>
      <c r="O201" s="180"/>
      <c r="P201" s="180"/>
    </row>
    <row r="202" spans="1:16" s="7" customFormat="1" ht="30" hidden="1">
      <c r="A202" s="51" t="s">
        <v>120</v>
      </c>
      <c r="B202" s="150"/>
      <c r="C202" s="150"/>
      <c r="D202" s="47">
        <v>338</v>
      </c>
      <c r="E202" s="148" t="s">
        <v>52</v>
      </c>
      <c r="F202" s="184"/>
      <c r="G202" s="149" t="s">
        <v>19</v>
      </c>
      <c r="H202" s="21" t="s">
        <v>10</v>
      </c>
      <c r="I202" s="121"/>
      <c r="J202" s="178"/>
      <c r="K202" s="178"/>
      <c r="L202" s="178"/>
      <c r="M202" s="228"/>
      <c r="N202" s="179"/>
      <c r="O202" s="180"/>
      <c r="P202" s="180"/>
    </row>
    <row r="203" spans="1:16" ht="49.5" customHeight="1">
      <c r="A203" s="79" t="s">
        <v>220</v>
      </c>
      <c r="B203" s="185"/>
      <c r="C203" s="185"/>
      <c r="D203" s="47">
        <v>338</v>
      </c>
      <c r="E203" s="186" t="s">
        <v>52</v>
      </c>
      <c r="F203" s="183" t="s">
        <v>154</v>
      </c>
      <c r="G203" s="183" t="s">
        <v>10</v>
      </c>
      <c r="H203" s="21" t="s">
        <v>10</v>
      </c>
      <c r="I203" s="43">
        <f>I204+I210+I212+I214+I217+I219+I221+I223+I225+I227+I229+I231+I233</f>
        <v>1719</v>
      </c>
      <c r="J203" s="31"/>
      <c r="K203" s="31"/>
      <c r="L203" s="31"/>
      <c r="M203" s="228"/>
      <c r="N203" s="12"/>
      <c r="O203" s="234">
        <v>1601.4</v>
      </c>
      <c r="P203" s="234">
        <f>P204+P210+P212+P214+P217+P219+P221+P223+P225+P227+P229+P231+P233</f>
        <v>3320.4</v>
      </c>
    </row>
    <row r="204" spans="1:16" ht="30">
      <c r="A204" s="187" t="s">
        <v>203</v>
      </c>
      <c r="B204" s="188"/>
      <c r="C204" s="188"/>
      <c r="D204" s="63">
        <v>338</v>
      </c>
      <c r="E204" s="189" t="s">
        <v>52</v>
      </c>
      <c r="F204" s="183" t="s">
        <v>204</v>
      </c>
      <c r="G204" s="190" t="s">
        <v>10</v>
      </c>
      <c r="H204" s="21" t="s">
        <v>10</v>
      </c>
      <c r="I204" s="66">
        <f>I205</f>
        <v>2</v>
      </c>
      <c r="J204" s="31"/>
      <c r="K204" s="31"/>
      <c r="L204" s="31"/>
      <c r="M204" s="228"/>
      <c r="N204" s="12"/>
      <c r="O204" s="32"/>
      <c r="P204" s="66">
        <f>P205</f>
        <v>2</v>
      </c>
    </row>
    <row r="205" spans="1:16" ht="29.25" customHeight="1">
      <c r="A205" s="78" t="s">
        <v>120</v>
      </c>
      <c r="B205" s="188"/>
      <c r="C205" s="188"/>
      <c r="D205" s="63">
        <v>338</v>
      </c>
      <c r="E205" s="189" t="s">
        <v>52</v>
      </c>
      <c r="F205" s="183" t="s">
        <v>204</v>
      </c>
      <c r="G205" s="190" t="s">
        <v>19</v>
      </c>
      <c r="H205" s="21" t="s">
        <v>10</v>
      </c>
      <c r="I205" s="66">
        <v>2</v>
      </c>
      <c r="J205" s="31"/>
      <c r="K205" s="31"/>
      <c r="L205" s="31"/>
      <c r="M205" s="191"/>
      <c r="N205" s="12"/>
      <c r="O205" s="32"/>
      <c r="P205" s="66">
        <v>2</v>
      </c>
    </row>
    <row r="206" spans="1:16" ht="15" hidden="1">
      <c r="A206" s="192" t="s">
        <v>205</v>
      </c>
      <c r="B206" s="188"/>
      <c r="C206" s="188"/>
      <c r="D206" s="63">
        <v>338</v>
      </c>
      <c r="E206" s="189" t="s">
        <v>52</v>
      </c>
      <c r="F206" s="183" t="s">
        <v>206</v>
      </c>
      <c r="G206" s="190" t="s">
        <v>10</v>
      </c>
      <c r="H206" s="21" t="s">
        <v>10</v>
      </c>
      <c r="I206" s="66">
        <f>I207</f>
        <v>0</v>
      </c>
      <c r="J206" s="31"/>
      <c r="K206" s="31"/>
      <c r="L206" s="31"/>
      <c r="M206" s="12"/>
      <c r="N206" s="12"/>
      <c r="O206" s="32"/>
      <c r="P206" s="66">
        <f>P207</f>
        <v>0</v>
      </c>
    </row>
    <row r="207" spans="1:16" ht="27.75" customHeight="1" hidden="1">
      <c r="A207" s="78" t="s">
        <v>120</v>
      </c>
      <c r="B207" s="188"/>
      <c r="C207" s="188"/>
      <c r="D207" s="63">
        <v>338</v>
      </c>
      <c r="E207" s="189" t="s">
        <v>52</v>
      </c>
      <c r="F207" s="183" t="s">
        <v>206</v>
      </c>
      <c r="G207" s="190" t="s">
        <v>19</v>
      </c>
      <c r="H207" s="21" t="s">
        <v>10</v>
      </c>
      <c r="I207" s="66"/>
      <c r="J207" s="31"/>
      <c r="K207" s="31"/>
      <c r="L207" s="31"/>
      <c r="M207" s="12"/>
      <c r="N207" s="12"/>
      <c r="O207" s="32"/>
      <c r="P207" s="66"/>
    </row>
    <row r="208" spans="1:16" ht="15" hidden="1">
      <c r="A208" s="187" t="s">
        <v>207</v>
      </c>
      <c r="B208" s="188"/>
      <c r="C208" s="188"/>
      <c r="D208" s="63">
        <v>338</v>
      </c>
      <c r="E208" s="189" t="s">
        <v>52</v>
      </c>
      <c r="F208" s="183" t="s">
        <v>208</v>
      </c>
      <c r="G208" s="190" t="s">
        <v>10</v>
      </c>
      <c r="H208" s="21" t="s">
        <v>10</v>
      </c>
      <c r="I208" s="66">
        <f>I209</f>
        <v>0</v>
      </c>
      <c r="J208" s="31"/>
      <c r="K208" s="31"/>
      <c r="L208" s="31"/>
      <c r="M208" s="12"/>
      <c r="N208" s="12"/>
      <c r="O208" s="32"/>
      <c r="P208" s="66">
        <f>P209</f>
        <v>0</v>
      </c>
    </row>
    <row r="209" spans="1:16" ht="30" hidden="1">
      <c r="A209" s="78" t="s">
        <v>120</v>
      </c>
      <c r="B209" s="188"/>
      <c r="C209" s="188"/>
      <c r="D209" s="63">
        <v>338</v>
      </c>
      <c r="E209" s="189" t="s">
        <v>52</v>
      </c>
      <c r="F209" s="183" t="s">
        <v>208</v>
      </c>
      <c r="G209" s="190" t="s">
        <v>19</v>
      </c>
      <c r="H209" s="21" t="s">
        <v>10</v>
      </c>
      <c r="I209" s="66"/>
      <c r="J209" s="31"/>
      <c r="K209" s="31"/>
      <c r="L209" s="31"/>
      <c r="M209" s="12"/>
      <c r="N209" s="12"/>
      <c r="O209" s="32"/>
      <c r="P209" s="66"/>
    </row>
    <row r="210" spans="1:16" ht="42.75" customHeight="1">
      <c r="A210" s="78" t="s">
        <v>209</v>
      </c>
      <c r="B210" s="188"/>
      <c r="C210" s="188"/>
      <c r="D210" s="63">
        <v>338</v>
      </c>
      <c r="E210" s="189" t="s">
        <v>52</v>
      </c>
      <c r="F210" s="183" t="s">
        <v>208</v>
      </c>
      <c r="G210" s="190" t="s">
        <v>10</v>
      </c>
      <c r="H210" s="21" t="s">
        <v>10</v>
      </c>
      <c r="I210" s="66">
        <f>I211</f>
        <v>3</v>
      </c>
      <c r="J210" s="31"/>
      <c r="K210" s="31"/>
      <c r="L210" s="31"/>
      <c r="M210" s="12"/>
      <c r="N210" s="12"/>
      <c r="O210" s="32"/>
      <c r="P210" s="66">
        <f>P211</f>
        <v>3</v>
      </c>
    </row>
    <row r="211" spans="1:16" ht="30">
      <c r="A211" s="78" t="s">
        <v>120</v>
      </c>
      <c r="B211" s="188"/>
      <c r="C211" s="188"/>
      <c r="D211" s="63">
        <v>338</v>
      </c>
      <c r="E211" s="189" t="s">
        <v>52</v>
      </c>
      <c r="F211" s="183" t="s">
        <v>208</v>
      </c>
      <c r="G211" s="190" t="s">
        <v>19</v>
      </c>
      <c r="H211" s="21" t="s">
        <v>10</v>
      </c>
      <c r="I211" s="66">
        <v>3</v>
      </c>
      <c r="J211" s="31"/>
      <c r="K211" s="31"/>
      <c r="L211" s="31"/>
      <c r="M211" s="12"/>
      <c r="N211" s="12"/>
      <c r="O211" s="32"/>
      <c r="P211" s="66">
        <v>3</v>
      </c>
    </row>
    <row r="212" spans="1:16" ht="15">
      <c r="A212" s="78" t="s">
        <v>221</v>
      </c>
      <c r="B212" s="188"/>
      <c r="C212" s="188"/>
      <c r="D212" s="63">
        <v>338</v>
      </c>
      <c r="E212" s="189" t="s">
        <v>52</v>
      </c>
      <c r="F212" s="183" t="s">
        <v>210</v>
      </c>
      <c r="G212" s="190" t="s">
        <v>10</v>
      </c>
      <c r="H212" s="21" t="s">
        <v>10</v>
      </c>
      <c r="I212" s="66">
        <f>I213</f>
        <v>525</v>
      </c>
      <c r="J212" s="66">
        <f aca="true" t="shared" si="30" ref="J212:O212">J213</f>
        <v>0</v>
      </c>
      <c r="K212" s="66">
        <f t="shared" si="30"/>
        <v>0</v>
      </c>
      <c r="L212" s="66">
        <f t="shared" si="30"/>
        <v>0</v>
      </c>
      <c r="M212" s="66">
        <f t="shared" si="30"/>
        <v>0</v>
      </c>
      <c r="N212" s="66">
        <f t="shared" si="30"/>
        <v>0</v>
      </c>
      <c r="O212" s="66">
        <f t="shared" si="30"/>
        <v>-70</v>
      </c>
      <c r="P212" s="66">
        <f>P213</f>
        <v>455</v>
      </c>
    </row>
    <row r="213" spans="1:16" ht="30">
      <c r="A213" s="78" t="s">
        <v>120</v>
      </c>
      <c r="B213" s="188"/>
      <c r="C213" s="188"/>
      <c r="D213" s="63">
        <v>338</v>
      </c>
      <c r="E213" s="189" t="s">
        <v>52</v>
      </c>
      <c r="F213" s="183" t="s">
        <v>210</v>
      </c>
      <c r="G213" s="190" t="s">
        <v>19</v>
      </c>
      <c r="H213" s="21" t="s">
        <v>10</v>
      </c>
      <c r="I213" s="66">
        <v>525</v>
      </c>
      <c r="J213" s="31"/>
      <c r="K213" s="31"/>
      <c r="L213" s="31"/>
      <c r="M213" s="12"/>
      <c r="N213" s="12"/>
      <c r="O213" s="44">
        <v>-70</v>
      </c>
      <c r="P213" s="66">
        <v>455</v>
      </c>
    </row>
    <row r="214" spans="1:16" ht="30">
      <c r="A214" s="78" t="s">
        <v>317</v>
      </c>
      <c r="B214" s="188"/>
      <c r="C214" s="188"/>
      <c r="D214" s="63">
        <v>338</v>
      </c>
      <c r="E214" s="189" t="s">
        <v>52</v>
      </c>
      <c r="F214" s="183" t="s">
        <v>318</v>
      </c>
      <c r="G214" s="190" t="s">
        <v>10</v>
      </c>
      <c r="H214" s="21" t="s">
        <v>10</v>
      </c>
      <c r="I214" s="66">
        <f>I215</f>
        <v>101.4</v>
      </c>
      <c r="J214" s="31"/>
      <c r="K214" s="31"/>
      <c r="L214" s="31"/>
      <c r="M214" s="12"/>
      <c r="N214" s="12"/>
      <c r="O214" s="44">
        <f>O215</f>
        <v>0</v>
      </c>
      <c r="P214" s="44">
        <f>P215</f>
        <v>101.4</v>
      </c>
    </row>
    <row r="215" spans="1:16" ht="15">
      <c r="A215" s="78" t="s">
        <v>221</v>
      </c>
      <c r="B215" s="188"/>
      <c r="C215" s="188"/>
      <c r="D215" s="63">
        <v>338</v>
      </c>
      <c r="E215" s="189" t="s">
        <v>52</v>
      </c>
      <c r="F215" s="183" t="s">
        <v>318</v>
      </c>
      <c r="G215" s="190" t="s">
        <v>10</v>
      </c>
      <c r="H215" s="21" t="s">
        <v>10</v>
      </c>
      <c r="I215" s="66">
        <f>I216</f>
        <v>101.4</v>
      </c>
      <c r="J215" s="31"/>
      <c r="K215" s="31"/>
      <c r="L215" s="31"/>
      <c r="M215" s="12"/>
      <c r="N215" s="12"/>
      <c r="O215" s="44">
        <f>O216</f>
        <v>0</v>
      </c>
      <c r="P215" s="44">
        <f>P216</f>
        <v>101.4</v>
      </c>
    </row>
    <row r="216" spans="1:16" ht="30">
      <c r="A216" s="78" t="s">
        <v>120</v>
      </c>
      <c r="B216" s="188"/>
      <c r="C216" s="188"/>
      <c r="D216" s="63">
        <v>338</v>
      </c>
      <c r="E216" s="189" t="s">
        <v>52</v>
      </c>
      <c r="F216" s="183" t="s">
        <v>318</v>
      </c>
      <c r="G216" s="190" t="s">
        <v>19</v>
      </c>
      <c r="H216" s="21" t="s">
        <v>10</v>
      </c>
      <c r="I216" s="66">
        <v>101.4</v>
      </c>
      <c r="J216" s="31"/>
      <c r="K216" s="31"/>
      <c r="L216" s="31"/>
      <c r="M216" s="12"/>
      <c r="N216" s="12"/>
      <c r="O216" s="44"/>
      <c r="P216" s="66">
        <v>101.4</v>
      </c>
    </row>
    <row r="217" spans="1:16" ht="30">
      <c r="A217" s="78" t="s">
        <v>222</v>
      </c>
      <c r="B217" s="188"/>
      <c r="C217" s="188"/>
      <c r="D217" s="63">
        <v>338</v>
      </c>
      <c r="E217" s="189" t="s">
        <v>52</v>
      </c>
      <c r="F217" s="183" t="s">
        <v>211</v>
      </c>
      <c r="G217" s="190" t="s">
        <v>10</v>
      </c>
      <c r="H217" s="21" t="s">
        <v>10</v>
      </c>
      <c r="I217" s="66">
        <f>I218</f>
        <v>100</v>
      </c>
      <c r="J217" s="66">
        <f aca="true" t="shared" si="31" ref="J217:O217">J218</f>
        <v>0</v>
      </c>
      <c r="K217" s="66">
        <f t="shared" si="31"/>
        <v>0</v>
      </c>
      <c r="L217" s="66">
        <f t="shared" si="31"/>
        <v>0</v>
      </c>
      <c r="M217" s="66">
        <f t="shared" si="31"/>
        <v>0</v>
      </c>
      <c r="N217" s="66">
        <f t="shared" si="31"/>
        <v>0</v>
      </c>
      <c r="O217" s="66">
        <f t="shared" si="31"/>
        <v>28</v>
      </c>
      <c r="P217" s="66">
        <f>P218</f>
        <v>128</v>
      </c>
    </row>
    <row r="218" spans="1:16" ht="30">
      <c r="A218" s="78" t="s">
        <v>120</v>
      </c>
      <c r="B218" s="188"/>
      <c r="C218" s="188"/>
      <c r="D218" s="63">
        <v>338</v>
      </c>
      <c r="E218" s="189" t="s">
        <v>52</v>
      </c>
      <c r="F218" s="183" t="s">
        <v>211</v>
      </c>
      <c r="G218" s="190" t="s">
        <v>19</v>
      </c>
      <c r="H218" s="21" t="s">
        <v>10</v>
      </c>
      <c r="I218" s="66">
        <v>100</v>
      </c>
      <c r="J218" s="31"/>
      <c r="K218" s="31"/>
      <c r="L218" s="31"/>
      <c r="M218" s="12"/>
      <c r="N218" s="12"/>
      <c r="O218" s="44">
        <v>28</v>
      </c>
      <c r="P218" s="66">
        <v>128</v>
      </c>
    </row>
    <row r="219" spans="1:16" ht="15">
      <c r="A219" s="78" t="s">
        <v>223</v>
      </c>
      <c r="B219" s="188"/>
      <c r="C219" s="188"/>
      <c r="D219" s="63">
        <v>338</v>
      </c>
      <c r="E219" s="189" t="s">
        <v>52</v>
      </c>
      <c r="F219" s="183" t="s">
        <v>212</v>
      </c>
      <c r="G219" s="190" t="s">
        <v>10</v>
      </c>
      <c r="H219" s="21" t="s">
        <v>10</v>
      </c>
      <c r="I219" s="66">
        <f>I220</f>
        <v>250</v>
      </c>
      <c r="J219" s="66">
        <f aca="true" t="shared" si="32" ref="J219:O219">J220</f>
        <v>0</v>
      </c>
      <c r="K219" s="66">
        <f t="shared" si="32"/>
        <v>0</v>
      </c>
      <c r="L219" s="66">
        <f t="shared" si="32"/>
        <v>0</v>
      </c>
      <c r="M219" s="66">
        <f t="shared" si="32"/>
        <v>0</v>
      </c>
      <c r="N219" s="66">
        <f t="shared" si="32"/>
        <v>0</v>
      </c>
      <c r="O219" s="66">
        <f t="shared" si="32"/>
        <v>50</v>
      </c>
      <c r="P219" s="66">
        <f>P220</f>
        <v>300</v>
      </c>
    </row>
    <row r="220" spans="1:16" ht="30">
      <c r="A220" s="78" t="s">
        <v>120</v>
      </c>
      <c r="B220" s="188"/>
      <c r="C220" s="188"/>
      <c r="D220" s="63">
        <v>338</v>
      </c>
      <c r="E220" s="189" t="s">
        <v>52</v>
      </c>
      <c r="F220" s="183" t="s">
        <v>212</v>
      </c>
      <c r="G220" s="190" t="s">
        <v>19</v>
      </c>
      <c r="H220" s="21" t="s">
        <v>10</v>
      </c>
      <c r="I220" s="66">
        <v>250</v>
      </c>
      <c r="J220" s="31"/>
      <c r="K220" s="31"/>
      <c r="L220" s="31"/>
      <c r="M220" s="12"/>
      <c r="N220" s="12"/>
      <c r="O220" s="44">
        <v>50</v>
      </c>
      <c r="P220" s="66">
        <v>300</v>
      </c>
    </row>
    <row r="221" spans="1:16" ht="15">
      <c r="A221" s="78" t="s">
        <v>224</v>
      </c>
      <c r="B221" s="188"/>
      <c r="C221" s="188"/>
      <c r="D221" s="63">
        <v>338</v>
      </c>
      <c r="E221" s="189" t="s">
        <v>52</v>
      </c>
      <c r="F221" s="183" t="s">
        <v>213</v>
      </c>
      <c r="G221" s="190" t="s">
        <v>10</v>
      </c>
      <c r="H221" s="21" t="s">
        <v>10</v>
      </c>
      <c r="I221" s="66">
        <f>I222</f>
        <v>132</v>
      </c>
      <c r="J221" s="66">
        <f aca="true" t="shared" si="33" ref="J221:O221">J222</f>
        <v>0</v>
      </c>
      <c r="K221" s="66">
        <f t="shared" si="33"/>
        <v>0</v>
      </c>
      <c r="L221" s="66">
        <f t="shared" si="33"/>
        <v>0</v>
      </c>
      <c r="M221" s="66">
        <f t="shared" si="33"/>
        <v>0</v>
      </c>
      <c r="N221" s="66">
        <f t="shared" si="33"/>
        <v>0</v>
      </c>
      <c r="O221" s="66">
        <f t="shared" si="33"/>
        <v>0</v>
      </c>
      <c r="P221" s="66">
        <f>P222</f>
        <v>132</v>
      </c>
    </row>
    <row r="222" spans="1:16" ht="30">
      <c r="A222" s="78" t="s">
        <v>120</v>
      </c>
      <c r="B222" s="188"/>
      <c r="C222" s="188"/>
      <c r="D222" s="63">
        <v>338</v>
      </c>
      <c r="E222" s="189" t="s">
        <v>52</v>
      </c>
      <c r="F222" s="183" t="s">
        <v>213</v>
      </c>
      <c r="G222" s="190" t="s">
        <v>19</v>
      </c>
      <c r="H222" s="21" t="s">
        <v>10</v>
      </c>
      <c r="I222" s="66">
        <v>132</v>
      </c>
      <c r="J222" s="31"/>
      <c r="K222" s="31"/>
      <c r="L222" s="31"/>
      <c r="M222" s="12"/>
      <c r="N222" s="12"/>
      <c r="O222" s="193"/>
      <c r="P222" s="66">
        <v>132</v>
      </c>
    </row>
    <row r="223" spans="1:16" ht="15">
      <c r="A223" s="78" t="s">
        <v>225</v>
      </c>
      <c r="B223" s="188"/>
      <c r="C223" s="188"/>
      <c r="D223" s="63">
        <v>338</v>
      </c>
      <c r="E223" s="189" t="s">
        <v>52</v>
      </c>
      <c r="F223" s="183" t="s">
        <v>214</v>
      </c>
      <c r="G223" s="190" t="s">
        <v>10</v>
      </c>
      <c r="H223" s="21" t="s">
        <v>10</v>
      </c>
      <c r="I223" s="66">
        <f>I224</f>
        <v>49.1</v>
      </c>
      <c r="J223" s="66">
        <f aca="true" t="shared" si="34" ref="J223:O223">J224</f>
        <v>0</v>
      </c>
      <c r="K223" s="66">
        <f t="shared" si="34"/>
        <v>0</v>
      </c>
      <c r="L223" s="66">
        <f t="shared" si="34"/>
        <v>0</v>
      </c>
      <c r="M223" s="66">
        <f t="shared" si="34"/>
        <v>0</v>
      </c>
      <c r="N223" s="66">
        <f t="shared" si="34"/>
        <v>0</v>
      </c>
      <c r="O223" s="66">
        <f t="shared" si="34"/>
        <v>1634.9</v>
      </c>
      <c r="P223" s="66">
        <f>P224</f>
        <v>1684</v>
      </c>
    </row>
    <row r="224" spans="1:16" ht="30">
      <c r="A224" s="78" t="s">
        <v>120</v>
      </c>
      <c r="B224" s="188"/>
      <c r="C224" s="188"/>
      <c r="D224" s="63">
        <v>338</v>
      </c>
      <c r="E224" s="189" t="s">
        <v>52</v>
      </c>
      <c r="F224" s="183" t="s">
        <v>214</v>
      </c>
      <c r="G224" s="190" t="s">
        <v>19</v>
      </c>
      <c r="H224" s="21" t="s">
        <v>10</v>
      </c>
      <c r="I224" s="66">
        <v>49.1</v>
      </c>
      <c r="J224" s="31"/>
      <c r="K224" s="31"/>
      <c r="L224" s="31"/>
      <c r="M224" s="12"/>
      <c r="N224" s="12"/>
      <c r="O224" s="32">
        <v>1634.9</v>
      </c>
      <c r="P224" s="66">
        <v>1684</v>
      </c>
    </row>
    <row r="225" spans="1:16" ht="15">
      <c r="A225" s="78" t="s">
        <v>226</v>
      </c>
      <c r="B225" s="188"/>
      <c r="C225" s="188"/>
      <c r="D225" s="63">
        <v>338</v>
      </c>
      <c r="E225" s="189" t="s">
        <v>52</v>
      </c>
      <c r="F225" s="183" t="s">
        <v>215</v>
      </c>
      <c r="G225" s="190" t="s">
        <v>10</v>
      </c>
      <c r="H225" s="21" t="s">
        <v>10</v>
      </c>
      <c r="I225" s="66">
        <f>I226</f>
        <v>1</v>
      </c>
      <c r="J225" s="31"/>
      <c r="K225" s="31"/>
      <c r="L225" s="31"/>
      <c r="M225" s="12"/>
      <c r="N225" s="12"/>
      <c r="O225" s="32"/>
      <c r="P225" s="66">
        <f>P226</f>
        <v>1</v>
      </c>
    </row>
    <row r="226" spans="1:16" ht="30">
      <c r="A226" s="78" t="s">
        <v>120</v>
      </c>
      <c r="B226" s="188"/>
      <c r="C226" s="188"/>
      <c r="D226" s="63">
        <v>338</v>
      </c>
      <c r="E226" s="189" t="s">
        <v>52</v>
      </c>
      <c r="F226" s="183" t="s">
        <v>215</v>
      </c>
      <c r="G226" s="190" t="s">
        <v>19</v>
      </c>
      <c r="H226" s="21" t="s">
        <v>10</v>
      </c>
      <c r="I226" s="66">
        <v>1</v>
      </c>
      <c r="J226" s="31"/>
      <c r="K226" s="31"/>
      <c r="L226" s="31"/>
      <c r="M226" s="12"/>
      <c r="N226" s="12"/>
      <c r="O226" s="32"/>
      <c r="P226" s="44">
        <v>1</v>
      </c>
    </row>
    <row r="227" spans="1:16" ht="30">
      <c r="A227" s="78" t="s">
        <v>227</v>
      </c>
      <c r="B227" s="188"/>
      <c r="C227" s="188"/>
      <c r="D227" s="63">
        <v>338</v>
      </c>
      <c r="E227" s="189" t="s">
        <v>52</v>
      </c>
      <c r="F227" s="183" t="s">
        <v>216</v>
      </c>
      <c r="G227" s="190" t="s">
        <v>10</v>
      </c>
      <c r="H227" s="21" t="s">
        <v>10</v>
      </c>
      <c r="I227" s="66">
        <f>I228</f>
        <v>250</v>
      </c>
      <c r="J227" s="66">
        <f aca="true" t="shared" si="35" ref="J227:P227">J228</f>
        <v>0</v>
      </c>
      <c r="K227" s="66">
        <f t="shared" si="35"/>
        <v>0</v>
      </c>
      <c r="L227" s="66">
        <f t="shared" si="35"/>
        <v>0</v>
      </c>
      <c r="M227" s="66">
        <f t="shared" si="35"/>
        <v>0</v>
      </c>
      <c r="N227" s="66">
        <f t="shared" si="35"/>
        <v>0</v>
      </c>
      <c r="O227" s="66">
        <f t="shared" si="35"/>
        <v>0</v>
      </c>
      <c r="P227" s="66">
        <f t="shared" si="35"/>
        <v>250</v>
      </c>
    </row>
    <row r="228" spans="1:16" ht="30">
      <c r="A228" s="78" t="s">
        <v>120</v>
      </c>
      <c r="B228" s="188"/>
      <c r="C228" s="188"/>
      <c r="D228" s="63">
        <v>338</v>
      </c>
      <c r="E228" s="189" t="s">
        <v>52</v>
      </c>
      <c r="F228" s="183" t="s">
        <v>216</v>
      </c>
      <c r="G228" s="190" t="s">
        <v>19</v>
      </c>
      <c r="H228" s="21" t="s">
        <v>10</v>
      </c>
      <c r="I228" s="66">
        <v>250</v>
      </c>
      <c r="J228" s="31"/>
      <c r="K228" s="31"/>
      <c r="L228" s="31"/>
      <c r="M228" s="12"/>
      <c r="N228" s="12"/>
      <c r="O228" s="44"/>
      <c r="P228" s="44">
        <v>250</v>
      </c>
    </row>
    <row r="229" spans="1:16" ht="15">
      <c r="A229" s="78" t="s">
        <v>228</v>
      </c>
      <c r="B229" s="188"/>
      <c r="C229" s="188"/>
      <c r="D229" s="63">
        <v>338</v>
      </c>
      <c r="E229" s="189" t="s">
        <v>52</v>
      </c>
      <c r="F229" s="183" t="s">
        <v>217</v>
      </c>
      <c r="G229" s="190" t="s">
        <v>10</v>
      </c>
      <c r="H229" s="21" t="s">
        <v>10</v>
      </c>
      <c r="I229" s="66">
        <f>I230</f>
        <v>4</v>
      </c>
      <c r="J229" s="31"/>
      <c r="K229" s="31"/>
      <c r="L229" s="31"/>
      <c r="M229" s="12"/>
      <c r="N229" s="12"/>
      <c r="O229" s="32"/>
      <c r="P229" s="66">
        <f>P230</f>
        <v>4</v>
      </c>
    </row>
    <row r="230" spans="1:16" ht="30">
      <c r="A230" s="78" t="s">
        <v>120</v>
      </c>
      <c r="B230" s="188"/>
      <c r="C230" s="188"/>
      <c r="D230" s="63">
        <v>338</v>
      </c>
      <c r="E230" s="189" t="s">
        <v>52</v>
      </c>
      <c r="F230" s="183" t="s">
        <v>217</v>
      </c>
      <c r="G230" s="190" t="s">
        <v>19</v>
      </c>
      <c r="H230" s="21" t="s">
        <v>10</v>
      </c>
      <c r="I230" s="66">
        <v>4</v>
      </c>
      <c r="J230" s="31"/>
      <c r="K230" s="31"/>
      <c r="L230" s="31"/>
      <c r="M230" s="12"/>
      <c r="N230" s="12"/>
      <c r="O230" s="32"/>
      <c r="P230" s="66">
        <v>4</v>
      </c>
    </row>
    <row r="231" spans="1:16" ht="30">
      <c r="A231" s="78" t="s">
        <v>229</v>
      </c>
      <c r="B231" s="188"/>
      <c r="C231" s="188"/>
      <c r="D231" s="63">
        <v>338</v>
      </c>
      <c r="E231" s="189" t="s">
        <v>52</v>
      </c>
      <c r="F231" s="183" t="s">
        <v>218</v>
      </c>
      <c r="G231" s="190" t="s">
        <v>10</v>
      </c>
      <c r="H231" s="21" t="s">
        <v>10</v>
      </c>
      <c r="I231" s="66">
        <f>I232</f>
        <v>10</v>
      </c>
      <c r="J231" s="31"/>
      <c r="K231" s="31"/>
      <c r="L231" s="31"/>
      <c r="M231" s="12"/>
      <c r="N231" s="12"/>
      <c r="O231" s="32"/>
      <c r="P231" s="66">
        <f>P232</f>
        <v>10</v>
      </c>
    </row>
    <row r="232" spans="1:16" ht="30">
      <c r="A232" s="78" t="s">
        <v>120</v>
      </c>
      <c r="B232" s="188"/>
      <c r="C232" s="188"/>
      <c r="D232" s="63">
        <v>338</v>
      </c>
      <c r="E232" s="189" t="s">
        <v>52</v>
      </c>
      <c r="F232" s="183" t="s">
        <v>218</v>
      </c>
      <c r="G232" s="190" t="s">
        <v>19</v>
      </c>
      <c r="H232" s="21" t="s">
        <v>10</v>
      </c>
      <c r="I232" s="66">
        <v>10</v>
      </c>
      <c r="J232" s="31"/>
      <c r="K232" s="31"/>
      <c r="L232" s="31"/>
      <c r="M232" s="12"/>
      <c r="N232" s="12"/>
      <c r="O232" s="32"/>
      <c r="P232" s="66">
        <v>10</v>
      </c>
    </row>
    <row r="233" spans="1:16" ht="17.25" customHeight="1">
      <c r="A233" s="78" t="s">
        <v>230</v>
      </c>
      <c r="B233" s="188"/>
      <c r="C233" s="188"/>
      <c r="D233" s="63">
        <v>338</v>
      </c>
      <c r="E233" s="189" t="s">
        <v>52</v>
      </c>
      <c r="F233" s="183" t="s">
        <v>219</v>
      </c>
      <c r="G233" s="190" t="s">
        <v>10</v>
      </c>
      <c r="H233" s="21" t="s">
        <v>10</v>
      </c>
      <c r="I233" s="66">
        <f>I234</f>
        <v>291.5</v>
      </c>
      <c r="J233" s="31"/>
      <c r="K233" s="31"/>
      <c r="L233" s="31"/>
      <c r="M233" s="12"/>
      <c r="N233" s="12"/>
      <c r="O233" s="32">
        <f>O234</f>
        <v>-41.5</v>
      </c>
      <c r="P233" s="66">
        <f>P234</f>
        <v>250</v>
      </c>
    </row>
    <row r="234" spans="1:16" ht="30">
      <c r="A234" s="78" t="s">
        <v>120</v>
      </c>
      <c r="B234" s="188"/>
      <c r="C234" s="188"/>
      <c r="D234" s="63">
        <v>338</v>
      </c>
      <c r="E234" s="189" t="s">
        <v>52</v>
      </c>
      <c r="F234" s="183" t="s">
        <v>219</v>
      </c>
      <c r="G234" s="190" t="s">
        <v>19</v>
      </c>
      <c r="H234" s="21" t="s">
        <v>10</v>
      </c>
      <c r="I234" s="66">
        <v>291.5</v>
      </c>
      <c r="J234" s="31"/>
      <c r="K234" s="31"/>
      <c r="L234" s="31"/>
      <c r="M234" s="12"/>
      <c r="N234" s="12"/>
      <c r="O234" s="32">
        <v>-41.5</v>
      </c>
      <c r="P234" s="66">
        <v>250</v>
      </c>
    </row>
    <row r="235" spans="1:16" ht="15">
      <c r="A235" s="85" t="s">
        <v>65</v>
      </c>
      <c r="B235" s="185"/>
      <c r="C235" s="185"/>
      <c r="D235" s="47">
        <v>338</v>
      </c>
      <c r="E235" s="144" t="s">
        <v>36</v>
      </c>
      <c r="F235" s="145" t="s">
        <v>80</v>
      </c>
      <c r="G235" s="145" t="s">
        <v>10</v>
      </c>
      <c r="H235" s="21" t="s">
        <v>10</v>
      </c>
      <c r="I235" s="100">
        <f>I236</f>
        <v>20</v>
      </c>
      <c r="J235" s="31"/>
      <c r="K235" s="31"/>
      <c r="L235" s="31"/>
      <c r="M235" s="12"/>
      <c r="N235" s="12"/>
      <c r="O235" s="32">
        <f>O236</f>
        <v>9.1</v>
      </c>
      <c r="P235" s="100">
        <f>P236</f>
        <v>29.1</v>
      </c>
    </row>
    <row r="236" spans="1:16" ht="18" customHeight="1">
      <c r="A236" s="51" t="s">
        <v>37</v>
      </c>
      <c r="B236" s="194"/>
      <c r="C236" s="194"/>
      <c r="D236" s="47">
        <v>338</v>
      </c>
      <c r="E236" s="195" t="s">
        <v>38</v>
      </c>
      <c r="F236" s="190" t="s">
        <v>119</v>
      </c>
      <c r="G236" s="190" t="s">
        <v>10</v>
      </c>
      <c r="H236" s="21" t="s">
        <v>10</v>
      </c>
      <c r="I236" s="55">
        <f>I238</f>
        <v>20</v>
      </c>
      <c r="J236" s="31"/>
      <c r="K236" s="31"/>
      <c r="L236" s="31"/>
      <c r="M236" s="12"/>
      <c r="N236" s="12"/>
      <c r="O236" s="44">
        <f>O237+O240</f>
        <v>9.1</v>
      </c>
      <c r="P236" s="55">
        <f>P237+P240</f>
        <v>29.1</v>
      </c>
    </row>
    <row r="237" spans="1:16" ht="30">
      <c r="A237" s="33" t="s">
        <v>148</v>
      </c>
      <c r="B237" s="194"/>
      <c r="C237" s="194"/>
      <c r="D237" s="47">
        <v>338</v>
      </c>
      <c r="E237" s="195" t="s">
        <v>38</v>
      </c>
      <c r="F237" s="190" t="s">
        <v>119</v>
      </c>
      <c r="G237" s="190" t="s">
        <v>10</v>
      </c>
      <c r="H237" s="21" t="s">
        <v>10</v>
      </c>
      <c r="I237" s="55">
        <f>I238</f>
        <v>20</v>
      </c>
      <c r="J237" s="31"/>
      <c r="K237" s="31"/>
      <c r="L237" s="31"/>
      <c r="M237" s="12"/>
      <c r="N237" s="12"/>
      <c r="O237" s="32">
        <f>O238</f>
        <v>5.1</v>
      </c>
      <c r="P237" s="55">
        <f>P238</f>
        <v>25.1</v>
      </c>
    </row>
    <row r="238" spans="1:16" ht="27.75" customHeight="1">
      <c r="A238" s="78" t="s">
        <v>236</v>
      </c>
      <c r="B238" s="194"/>
      <c r="C238" s="194"/>
      <c r="D238" s="47">
        <v>338</v>
      </c>
      <c r="E238" s="195" t="s">
        <v>38</v>
      </c>
      <c r="F238" s="190" t="s">
        <v>237</v>
      </c>
      <c r="G238" s="190" t="s">
        <v>10</v>
      </c>
      <c r="H238" s="21" t="s">
        <v>10</v>
      </c>
      <c r="I238" s="55">
        <f>I239</f>
        <v>20</v>
      </c>
      <c r="J238" s="31"/>
      <c r="K238" s="31"/>
      <c r="L238" s="31"/>
      <c r="M238" s="12"/>
      <c r="N238" s="12"/>
      <c r="O238" s="32">
        <f>O239</f>
        <v>5.1</v>
      </c>
      <c r="P238" s="55">
        <f>P239</f>
        <v>25.1</v>
      </c>
    </row>
    <row r="239" spans="1:16" ht="30">
      <c r="A239" s="78" t="s">
        <v>120</v>
      </c>
      <c r="B239" s="194"/>
      <c r="C239" s="194"/>
      <c r="D239" s="47">
        <v>338</v>
      </c>
      <c r="E239" s="195" t="s">
        <v>38</v>
      </c>
      <c r="F239" s="190" t="s">
        <v>237</v>
      </c>
      <c r="G239" s="190" t="s">
        <v>19</v>
      </c>
      <c r="H239" s="21" t="s">
        <v>10</v>
      </c>
      <c r="I239" s="55">
        <v>20</v>
      </c>
      <c r="J239" s="31"/>
      <c r="K239" s="31"/>
      <c r="L239" s="31"/>
      <c r="M239" s="12"/>
      <c r="N239" s="12"/>
      <c r="O239" s="32">
        <v>5.1</v>
      </c>
      <c r="P239" s="55">
        <v>25.1</v>
      </c>
    </row>
    <row r="240" spans="1:16" ht="30">
      <c r="A240" s="78" t="s">
        <v>320</v>
      </c>
      <c r="B240" s="194"/>
      <c r="C240" s="194"/>
      <c r="D240" s="47">
        <v>338</v>
      </c>
      <c r="E240" s="195" t="s">
        <v>38</v>
      </c>
      <c r="F240" s="190" t="s">
        <v>321</v>
      </c>
      <c r="G240" s="190" t="s">
        <v>10</v>
      </c>
      <c r="H240" s="21" t="s">
        <v>10</v>
      </c>
      <c r="I240" s="55"/>
      <c r="J240" s="31"/>
      <c r="K240" s="31"/>
      <c r="L240" s="31"/>
      <c r="M240" s="12"/>
      <c r="N240" s="12"/>
      <c r="O240" s="44">
        <v>4</v>
      </c>
      <c r="P240" s="55">
        <v>4</v>
      </c>
    </row>
    <row r="241" spans="1:16" ht="30">
      <c r="A241" s="78" t="s">
        <v>120</v>
      </c>
      <c r="B241" s="194"/>
      <c r="C241" s="194"/>
      <c r="D241" s="47">
        <v>338</v>
      </c>
      <c r="E241" s="195" t="s">
        <v>38</v>
      </c>
      <c r="F241" s="190" t="s">
        <v>321</v>
      </c>
      <c r="G241" s="190" t="s">
        <v>19</v>
      </c>
      <c r="H241" s="21" t="s">
        <v>10</v>
      </c>
      <c r="I241" s="55"/>
      <c r="J241" s="31"/>
      <c r="K241" s="31"/>
      <c r="L241" s="31"/>
      <c r="M241" s="12"/>
      <c r="N241" s="12"/>
      <c r="O241" s="44">
        <v>4</v>
      </c>
      <c r="P241" s="55">
        <v>4</v>
      </c>
    </row>
    <row r="242" spans="1:16" ht="15">
      <c r="A242" s="85" t="s">
        <v>39</v>
      </c>
      <c r="B242" s="143"/>
      <c r="C242" s="143"/>
      <c r="D242" s="47">
        <v>338</v>
      </c>
      <c r="E242" s="144" t="s">
        <v>40</v>
      </c>
      <c r="F242" s="145" t="s">
        <v>80</v>
      </c>
      <c r="G242" s="145" t="s">
        <v>10</v>
      </c>
      <c r="H242" s="21" t="s">
        <v>10</v>
      </c>
      <c r="I242" s="100">
        <f>I243+I262</f>
        <v>9531.8</v>
      </c>
      <c r="J242" s="100">
        <f aca="true" t="shared" si="36" ref="J242:O242">J243+J262</f>
        <v>3316.3</v>
      </c>
      <c r="K242" s="100">
        <f t="shared" si="36"/>
        <v>3316.3</v>
      </c>
      <c r="L242" s="100">
        <f t="shared" si="36"/>
        <v>3316.3</v>
      </c>
      <c r="M242" s="100">
        <f t="shared" si="36"/>
        <v>3316.3</v>
      </c>
      <c r="N242" s="100">
        <f t="shared" si="36"/>
        <v>3316.3</v>
      </c>
      <c r="O242" s="100">
        <f t="shared" si="36"/>
        <v>563.4</v>
      </c>
      <c r="P242" s="100">
        <f>P243+P262</f>
        <v>10095.2</v>
      </c>
    </row>
    <row r="243" spans="1:16" ht="15">
      <c r="A243" s="33" t="s">
        <v>41</v>
      </c>
      <c r="B243" s="176"/>
      <c r="C243" s="176"/>
      <c r="D243" s="35">
        <v>338</v>
      </c>
      <c r="E243" s="177" t="s">
        <v>42</v>
      </c>
      <c r="F243" s="149" t="s">
        <v>80</v>
      </c>
      <c r="G243" s="149" t="s">
        <v>10</v>
      </c>
      <c r="H243" s="196" t="s">
        <v>10</v>
      </c>
      <c r="I243" s="38">
        <f>I244+I247</f>
        <v>4279</v>
      </c>
      <c r="J243" s="38">
        <f aca="true" t="shared" si="37" ref="J243:O243">J244+J247</f>
        <v>0</v>
      </c>
      <c r="K243" s="38">
        <f t="shared" si="37"/>
        <v>0</v>
      </c>
      <c r="L243" s="38">
        <f t="shared" si="37"/>
        <v>0</v>
      </c>
      <c r="M243" s="38">
        <f t="shared" si="37"/>
        <v>0</v>
      </c>
      <c r="N243" s="38">
        <f t="shared" si="37"/>
        <v>0</v>
      </c>
      <c r="O243" s="38">
        <f t="shared" si="37"/>
        <v>0</v>
      </c>
      <c r="P243" s="38">
        <f>P244+P247</f>
        <v>4279</v>
      </c>
    </row>
    <row r="244" spans="1:16" ht="30" hidden="1">
      <c r="A244" s="33" t="s">
        <v>286</v>
      </c>
      <c r="B244" s="176"/>
      <c r="C244" s="176"/>
      <c r="D244" s="35">
        <v>338</v>
      </c>
      <c r="E244" s="177" t="s">
        <v>42</v>
      </c>
      <c r="F244" s="149" t="s">
        <v>94</v>
      </c>
      <c r="G244" s="149" t="s">
        <v>10</v>
      </c>
      <c r="H244" s="196" t="s">
        <v>10</v>
      </c>
      <c r="I244" s="38">
        <f>I245</f>
        <v>0</v>
      </c>
      <c r="J244" s="31"/>
      <c r="K244" s="31"/>
      <c r="L244" s="31"/>
      <c r="M244" s="12"/>
      <c r="N244" s="12"/>
      <c r="O244" s="32"/>
      <c r="P244" s="38">
        <f>P245</f>
        <v>0</v>
      </c>
    </row>
    <row r="245" spans="1:16" ht="15" hidden="1">
      <c r="A245" s="33" t="s">
        <v>287</v>
      </c>
      <c r="B245" s="176"/>
      <c r="C245" s="176"/>
      <c r="D245" s="35">
        <v>338</v>
      </c>
      <c r="E245" s="177" t="s">
        <v>42</v>
      </c>
      <c r="F245" s="149" t="s">
        <v>288</v>
      </c>
      <c r="G245" s="149" t="s">
        <v>10</v>
      </c>
      <c r="H245" s="196" t="s">
        <v>10</v>
      </c>
      <c r="I245" s="38">
        <f>I246</f>
        <v>0</v>
      </c>
      <c r="J245" s="31"/>
      <c r="K245" s="31"/>
      <c r="L245" s="31"/>
      <c r="M245" s="12"/>
      <c r="N245" s="12"/>
      <c r="O245" s="32"/>
      <c r="P245" s="38">
        <f>P246</f>
        <v>0</v>
      </c>
    </row>
    <row r="246" spans="1:16" ht="30" hidden="1">
      <c r="A246" s="78" t="s">
        <v>120</v>
      </c>
      <c r="B246" s="176"/>
      <c r="C246" s="176"/>
      <c r="D246" s="35">
        <v>338</v>
      </c>
      <c r="E246" s="177" t="s">
        <v>42</v>
      </c>
      <c r="F246" s="149" t="s">
        <v>288</v>
      </c>
      <c r="G246" s="149" t="s">
        <v>19</v>
      </c>
      <c r="H246" s="196" t="s">
        <v>10</v>
      </c>
      <c r="I246" s="38"/>
      <c r="J246" s="31"/>
      <c r="K246" s="31"/>
      <c r="L246" s="31"/>
      <c r="M246" s="12"/>
      <c r="N246" s="12"/>
      <c r="O246" s="32"/>
      <c r="P246" s="38"/>
    </row>
    <row r="247" spans="1:16" ht="27" customHeight="1">
      <c r="A247" s="175" t="s">
        <v>238</v>
      </c>
      <c r="B247" s="176"/>
      <c r="C247" s="176"/>
      <c r="D247" s="35">
        <v>338</v>
      </c>
      <c r="E247" s="177" t="s">
        <v>42</v>
      </c>
      <c r="F247" s="149" t="s">
        <v>111</v>
      </c>
      <c r="G247" s="149" t="s">
        <v>10</v>
      </c>
      <c r="H247" s="21" t="s">
        <v>10</v>
      </c>
      <c r="I247" s="38">
        <f>I248+I250+I252</f>
        <v>4279</v>
      </c>
      <c r="J247" s="38">
        <f aca="true" t="shared" si="38" ref="J247:O247">J248+J250+J252</f>
        <v>0</v>
      </c>
      <c r="K247" s="38">
        <f t="shared" si="38"/>
        <v>0</v>
      </c>
      <c r="L247" s="38">
        <f t="shared" si="38"/>
        <v>0</v>
      </c>
      <c r="M247" s="38">
        <f t="shared" si="38"/>
        <v>0</v>
      </c>
      <c r="N247" s="38">
        <f t="shared" si="38"/>
        <v>0</v>
      </c>
      <c r="O247" s="38">
        <f t="shared" si="38"/>
        <v>0</v>
      </c>
      <c r="P247" s="38">
        <f>P248+P250+P252</f>
        <v>4279</v>
      </c>
    </row>
    <row r="248" spans="1:16" ht="15">
      <c r="A248" s="146" t="s">
        <v>239</v>
      </c>
      <c r="B248" s="150"/>
      <c r="C248" s="150"/>
      <c r="D248" s="151">
        <v>338</v>
      </c>
      <c r="E248" s="148" t="s">
        <v>42</v>
      </c>
      <c r="F248" s="149" t="s">
        <v>240</v>
      </c>
      <c r="G248" s="149" t="s">
        <v>10</v>
      </c>
      <c r="H248" s="21" t="s">
        <v>10</v>
      </c>
      <c r="I248" s="121">
        <f>I249</f>
        <v>30</v>
      </c>
      <c r="J248" s="31"/>
      <c r="K248" s="31"/>
      <c r="L248" s="31"/>
      <c r="M248" s="12"/>
      <c r="N248" s="12"/>
      <c r="O248" s="32"/>
      <c r="P248" s="121">
        <f>P249</f>
        <v>30</v>
      </c>
    </row>
    <row r="249" spans="1:16" ht="30">
      <c r="A249" s="78" t="s">
        <v>120</v>
      </c>
      <c r="B249" s="150"/>
      <c r="C249" s="150"/>
      <c r="D249" s="151">
        <v>338</v>
      </c>
      <c r="E249" s="148" t="s">
        <v>42</v>
      </c>
      <c r="F249" s="149" t="s">
        <v>240</v>
      </c>
      <c r="G249" s="149" t="s">
        <v>19</v>
      </c>
      <c r="H249" s="21" t="s">
        <v>10</v>
      </c>
      <c r="I249" s="121">
        <v>30</v>
      </c>
      <c r="J249" s="31"/>
      <c r="K249" s="31"/>
      <c r="L249" s="31"/>
      <c r="M249" s="12"/>
      <c r="N249" s="12"/>
      <c r="O249" s="32"/>
      <c r="P249" s="121">
        <v>30</v>
      </c>
    </row>
    <row r="250" spans="1:16" ht="15">
      <c r="A250" s="78" t="s">
        <v>241</v>
      </c>
      <c r="B250" s="150"/>
      <c r="C250" s="150"/>
      <c r="D250" s="151">
        <v>338</v>
      </c>
      <c r="E250" s="148" t="s">
        <v>42</v>
      </c>
      <c r="F250" s="149" t="s">
        <v>242</v>
      </c>
      <c r="G250" s="149" t="s">
        <v>10</v>
      </c>
      <c r="H250" s="21" t="s">
        <v>10</v>
      </c>
      <c r="I250" s="121">
        <f>I251</f>
        <v>5</v>
      </c>
      <c r="J250" s="31"/>
      <c r="K250" s="31"/>
      <c r="L250" s="31"/>
      <c r="M250" s="12"/>
      <c r="N250" s="12"/>
      <c r="O250" s="32"/>
      <c r="P250" s="121">
        <f>P251</f>
        <v>5</v>
      </c>
    </row>
    <row r="251" spans="1:16" ht="30">
      <c r="A251" s="78" t="s">
        <v>120</v>
      </c>
      <c r="B251" s="150"/>
      <c r="C251" s="150"/>
      <c r="D251" s="151">
        <v>338</v>
      </c>
      <c r="E251" s="148" t="s">
        <v>42</v>
      </c>
      <c r="F251" s="149" t="s">
        <v>242</v>
      </c>
      <c r="G251" s="149" t="s">
        <v>19</v>
      </c>
      <c r="H251" s="21" t="s">
        <v>10</v>
      </c>
      <c r="I251" s="121">
        <v>5</v>
      </c>
      <c r="J251" s="31"/>
      <c r="K251" s="31"/>
      <c r="L251" s="31"/>
      <c r="M251" s="12"/>
      <c r="N251" s="12"/>
      <c r="O251" s="32"/>
      <c r="P251" s="121">
        <v>5</v>
      </c>
    </row>
    <row r="252" spans="1:16" ht="15">
      <c r="A252" s="78" t="s">
        <v>244</v>
      </c>
      <c r="B252" s="150"/>
      <c r="C252" s="150"/>
      <c r="D252" s="63">
        <v>338</v>
      </c>
      <c r="E252" s="148" t="s">
        <v>42</v>
      </c>
      <c r="F252" s="149" t="s">
        <v>243</v>
      </c>
      <c r="G252" s="149" t="s">
        <v>10</v>
      </c>
      <c r="H252" s="21" t="s">
        <v>10</v>
      </c>
      <c r="I252" s="121">
        <f>I253</f>
        <v>4244</v>
      </c>
      <c r="J252" s="121">
        <f aca="true" t="shared" si="39" ref="J252:O252">J253</f>
        <v>0</v>
      </c>
      <c r="K252" s="121">
        <f t="shared" si="39"/>
        <v>0</v>
      </c>
      <c r="L252" s="121">
        <f t="shared" si="39"/>
        <v>0</v>
      </c>
      <c r="M252" s="121">
        <f t="shared" si="39"/>
        <v>0</v>
      </c>
      <c r="N252" s="121">
        <f t="shared" si="39"/>
        <v>0</v>
      </c>
      <c r="O252" s="121">
        <f t="shared" si="39"/>
        <v>0</v>
      </c>
      <c r="P252" s="121">
        <f>P253</f>
        <v>4244</v>
      </c>
    </row>
    <row r="253" spans="1:16" ht="29.25" customHeight="1">
      <c r="A253" s="78" t="s">
        <v>120</v>
      </c>
      <c r="B253" s="150"/>
      <c r="C253" s="150"/>
      <c r="D253" s="63">
        <v>338</v>
      </c>
      <c r="E253" s="148" t="s">
        <v>42</v>
      </c>
      <c r="F253" s="149" t="s">
        <v>243</v>
      </c>
      <c r="G253" s="149" t="s">
        <v>19</v>
      </c>
      <c r="H253" s="21" t="s">
        <v>10</v>
      </c>
      <c r="I253" s="121">
        <v>4244</v>
      </c>
      <c r="J253" s="31"/>
      <c r="K253" s="31"/>
      <c r="L253" s="31"/>
      <c r="M253" s="12"/>
      <c r="N253" s="12"/>
      <c r="O253" s="44"/>
      <c r="P253" s="121">
        <v>4244</v>
      </c>
    </row>
    <row r="254" spans="1:16" ht="14.25" customHeight="1" hidden="1">
      <c r="A254" s="94" t="s">
        <v>13</v>
      </c>
      <c r="B254" s="147"/>
      <c r="C254" s="147"/>
      <c r="D254" s="63">
        <v>338</v>
      </c>
      <c r="E254" s="182" t="s">
        <v>42</v>
      </c>
      <c r="F254" s="183" t="s">
        <v>81</v>
      </c>
      <c r="G254" s="183" t="s">
        <v>10</v>
      </c>
      <c r="H254" s="21" t="s">
        <v>10</v>
      </c>
      <c r="I254" s="74">
        <f>I255</f>
        <v>0</v>
      </c>
      <c r="J254" s="31"/>
      <c r="K254" s="31"/>
      <c r="L254" s="31"/>
      <c r="M254" s="12"/>
      <c r="N254" s="12"/>
      <c r="O254" s="32"/>
      <c r="P254" s="32"/>
    </row>
    <row r="255" spans="1:16" ht="30" hidden="1">
      <c r="A255" s="94" t="s">
        <v>53</v>
      </c>
      <c r="B255" s="69"/>
      <c r="C255" s="69"/>
      <c r="D255" s="63">
        <v>338</v>
      </c>
      <c r="E255" s="71" t="s">
        <v>42</v>
      </c>
      <c r="F255" s="72" t="s">
        <v>101</v>
      </c>
      <c r="G255" s="72" t="s">
        <v>10</v>
      </c>
      <c r="H255" s="21" t="s">
        <v>10</v>
      </c>
      <c r="I255" s="74">
        <f>I256+I258</f>
        <v>0</v>
      </c>
      <c r="J255" s="31"/>
      <c r="K255" s="31"/>
      <c r="L255" s="31"/>
      <c r="M255" s="12"/>
      <c r="N255" s="12"/>
      <c r="O255" s="32"/>
      <c r="P255" s="32"/>
    </row>
    <row r="256" spans="1:16" ht="15" hidden="1">
      <c r="A256" s="78" t="s">
        <v>54</v>
      </c>
      <c r="B256" s="76"/>
      <c r="C256" s="76"/>
      <c r="D256" s="63">
        <v>338</v>
      </c>
      <c r="E256" s="64" t="s">
        <v>42</v>
      </c>
      <c r="F256" s="65" t="s">
        <v>102</v>
      </c>
      <c r="G256" s="65" t="s">
        <v>10</v>
      </c>
      <c r="H256" s="21" t="s">
        <v>10</v>
      </c>
      <c r="I256" s="66">
        <f>I257</f>
        <v>0</v>
      </c>
      <c r="J256" s="31"/>
      <c r="K256" s="31"/>
      <c r="L256" s="31"/>
      <c r="M256" s="12"/>
      <c r="N256" s="12"/>
      <c r="O256" s="32"/>
      <c r="P256" s="32"/>
    </row>
    <row r="257" spans="1:18" ht="30" hidden="1">
      <c r="A257" s="78" t="s">
        <v>72</v>
      </c>
      <c r="B257" s="76"/>
      <c r="C257" s="76"/>
      <c r="D257" s="63">
        <v>338</v>
      </c>
      <c r="E257" s="64" t="s">
        <v>42</v>
      </c>
      <c r="F257" s="65" t="s">
        <v>102</v>
      </c>
      <c r="G257" s="65" t="s">
        <v>43</v>
      </c>
      <c r="H257" s="21" t="s">
        <v>10</v>
      </c>
      <c r="I257" s="66"/>
      <c r="J257" s="31"/>
      <c r="K257" s="31"/>
      <c r="L257" s="31"/>
      <c r="M257" s="12"/>
      <c r="N257" s="12"/>
      <c r="O257" s="32"/>
      <c r="P257" s="32"/>
      <c r="R257" s="1"/>
    </row>
    <row r="258" spans="1:16" ht="1.5" customHeight="1" hidden="1">
      <c r="A258" s="94" t="s">
        <v>44</v>
      </c>
      <c r="B258" s="69" t="s">
        <v>10</v>
      </c>
      <c r="C258" s="69" t="s">
        <v>14</v>
      </c>
      <c r="D258" s="63">
        <v>338</v>
      </c>
      <c r="E258" s="71" t="s">
        <v>42</v>
      </c>
      <c r="F258" s="72" t="s">
        <v>103</v>
      </c>
      <c r="G258" s="72" t="s">
        <v>10</v>
      </c>
      <c r="H258" s="21" t="s">
        <v>10</v>
      </c>
      <c r="I258" s="74">
        <f>I259</f>
        <v>0</v>
      </c>
      <c r="J258" s="31"/>
      <c r="K258" s="31"/>
      <c r="L258" s="31"/>
      <c r="M258" s="12"/>
      <c r="N258" s="12"/>
      <c r="O258" s="32"/>
      <c r="P258" s="32"/>
    </row>
    <row r="259" spans="1:16" ht="45" hidden="1">
      <c r="A259" s="78" t="s">
        <v>45</v>
      </c>
      <c r="B259" s="76" t="s">
        <v>10</v>
      </c>
      <c r="C259" s="76" t="s">
        <v>14</v>
      </c>
      <c r="D259" s="63">
        <v>338</v>
      </c>
      <c r="E259" s="64" t="s">
        <v>42</v>
      </c>
      <c r="F259" s="65" t="s">
        <v>103</v>
      </c>
      <c r="G259" s="65" t="s">
        <v>10</v>
      </c>
      <c r="H259" s="21" t="s">
        <v>10</v>
      </c>
      <c r="I259" s="66">
        <f>I260</f>
        <v>0</v>
      </c>
      <c r="J259" s="31"/>
      <c r="K259" s="31"/>
      <c r="L259" s="31"/>
      <c r="M259" s="12"/>
      <c r="N259" s="12"/>
      <c r="O259" s="32"/>
      <c r="P259" s="32"/>
    </row>
    <row r="260" spans="1:16" ht="15" hidden="1">
      <c r="A260" s="78" t="s">
        <v>73</v>
      </c>
      <c r="B260" s="76"/>
      <c r="C260" s="76"/>
      <c r="D260" s="63">
        <v>338</v>
      </c>
      <c r="E260" s="64" t="s">
        <v>42</v>
      </c>
      <c r="F260" s="65" t="s">
        <v>103</v>
      </c>
      <c r="G260" s="65" t="s">
        <v>10</v>
      </c>
      <c r="H260" s="21" t="s">
        <v>10</v>
      </c>
      <c r="I260" s="66">
        <f>I261</f>
        <v>0</v>
      </c>
      <c r="J260" s="31"/>
      <c r="K260" s="31"/>
      <c r="L260" s="31"/>
      <c r="M260" s="12"/>
      <c r="N260" s="12"/>
      <c r="O260" s="32"/>
      <c r="P260" s="32"/>
    </row>
    <row r="261" spans="1:16" ht="30" hidden="1">
      <c r="A261" s="78" t="s">
        <v>72</v>
      </c>
      <c r="B261" s="76"/>
      <c r="C261" s="76"/>
      <c r="D261" s="63">
        <v>338</v>
      </c>
      <c r="E261" s="64" t="s">
        <v>42</v>
      </c>
      <c r="F261" s="65" t="s">
        <v>103</v>
      </c>
      <c r="G261" s="65" t="s">
        <v>43</v>
      </c>
      <c r="H261" s="21" t="s">
        <v>10</v>
      </c>
      <c r="I261" s="66">
        <v>0</v>
      </c>
      <c r="J261" s="31"/>
      <c r="K261" s="31"/>
      <c r="L261" s="31"/>
      <c r="M261" s="12"/>
      <c r="N261" s="12"/>
      <c r="O261" s="32"/>
      <c r="P261" s="32"/>
    </row>
    <row r="262" spans="1:16" ht="18.75" customHeight="1">
      <c r="A262" s="68" t="s">
        <v>46</v>
      </c>
      <c r="B262" s="69"/>
      <c r="C262" s="69"/>
      <c r="D262" s="63">
        <v>338</v>
      </c>
      <c r="E262" s="197" t="s">
        <v>47</v>
      </c>
      <c r="F262" s="198" t="s">
        <v>9</v>
      </c>
      <c r="G262" s="198" t="s">
        <v>10</v>
      </c>
      <c r="H262" s="21" t="s">
        <v>10</v>
      </c>
      <c r="I262" s="199">
        <f>I263</f>
        <v>5252.8</v>
      </c>
      <c r="J262" s="199">
        <f aca="true" t="shared" si="40" ref="J262:P262">J263</f>
        <v>3316.3</v>
      </c>
      <c r="K262" s="199">
        <f t="shared" si="40"/>
        <v>3316.3</v>
      </c>
      <c r="L262" s="199">
        <f t="shared" si="40"/>
        <v>3316.3</v>
      </c>
      <c r="M262" s="199">
        <f t="shared" si="40"/>
        <v>3316.3</v>
      </c>
      <c r="N262" s="199">
        <f t="shared" si="40"/>
        <v>3316.3</v>
      </c>
      <c r="O262" s="199">
        <f t="shared" si="40"/>
        <v>563.4</v>
      </c>
      <c r="P262" s="199">
        <f t="shared" si="40"/>
        <v>5816.200000000001</v>
      </c>
    </row>
    <row r="263" spans="1:16" ht="30.75" customHeight="1">
      <c r="A263" s="75" t="s">
        <v>148</v>
      </c>
      <c r="B263" s="122"/>
      <c r="C263" s="122"/>
      <c r="D263" s="63">
        <v>338</v>
      </c>
      <c r="E263" s="123" t="s">
        <v>47</v>
      </c>
      <c r="F263" s="124" t="s">
        <v>119</v>
      </c>
      <c r="G263" s="124" t="s">
        <v>10</v>
      </c>
      <c r="H263" s="21" t="s">
        <v>10</v>
      </c>
      <c r="I263" s="200">
        <f>I264</f>
        <v>5252.8</v>
      </c>
      <c r="J263" s="200">
        <f aca="true" t="shared" si="41" ref="J263:P263">J264</f>
        <v>3316.3</v>
      </c>
      <c r="K263" s="200">
        <f t="shared" si="41"/>
        <v>3316.3</v>
      </c>
      <c r="L263" s="200">
        <f t="shared" si="41"/>
        <v>3316.3</v>
      </c>
      <c r="M263" s="200">
        <f t="shared" si="41"/>
        <v>3316.3</v>
      </c>
      <c r="N263" s="200">
        <f t="shared" si="41"/>
        <v>3316.3</v>
      </c>
      <c r="O263" s="200">
        <f t="shared" si="41"/>
        <v>563.4</v>
      </c>
      <c r="P263" s="200">
        <f t="shared" si="41"/>
        <v>5816.200000000001</v>
      </c>
    </row>
    <row r="264" spans="1:16" ht="45">
      <c r="A264" s="201" t="s">
        <v>245</v>
      </c>
      <c r="B264" s="173"/>
      <c r="C264" s="173"/>
      <c r="D264" s="63">
        <v>338</v>
      </c>
      <c r="E264" s="174" t="s">
        <v>47</v>
      </c>
      <c r="F264" s="124" t="s">
        <v>248</v>
      </c>
      <c r="G264" s="168" t="s">
        <v>10</v>
      </c>
      <c r="H264" s="21" t="s">
        <v>10</v>
      </c>
      <c r="I264" s="200">
        <v>5252.8</v>
      </c>
      <c r="J264" s="200">
        <f aca="true" t="shared" si="42" ref="J264:P264">J265+J266+J267</f>
        <v>3316.3</v>
      </c>
      <c r="K264" s="200">
        <f t="shared" si="42"/>
        <v>3316.3</v>
      </c>
      <c r="L264" s="200">
        <f t="shared" si="42"/>
        <v>3316.3</v>
      </c>
      <c r="M264" s="200">
        <f t="shared" si="42"/>
        <v>3316.3</v>
      </c>
      <c r="N264" s="200">
        <f t="shared" si="42"/>
        <v>3316.3</v>
      </c>
      <c r="O264" s="200">
        <f t="shared" si="42"/>
        <v>563.4</v>
      </c>
      <c r="P264" s="200">
        <f t="shared" si="42"/>
        <v>5816.200000000001</v>
      </c>
    </row>
    <row r="265" spans="1:16" ht="15" customHeight="1">
      <c r="A265" s="118" t="s">
        <v>147</v>
      </c>
      <c r="B265" s="122"/>
      <c r="C265" s="122"/>
      <c r="D265" s="63">
        <v>338</v>
      </c>
      <c r="E265" s="123" t="s">
        <v>47</v>
      </c>
      <c r="F265" s="124" t="s">
        <v>248</v>
      </c>
      <c r="G265" s="124" t="s">
        <v>110</v>
      </c>
      <c r="H265" s="21" t="s">
        <v>10</v>
      </c>
      <c r="I265" s="200">
        <v>3316.3</v>
      </c>
      <c r="J265" s="200">
        <v>3316.3</v>
      </c>
      <c r="K265" s="200">
        <v>3316.3</v>
      </c>
      <c r="L265" s="200">
        <v>3316.3</v>
      </c>
      <c r="M265" s="200">
        <v>3316.3</v>
      </c>
      <c r="N265" s="200">
        <v>3316.3</v>
      </c>
      <c r="O265" s="200"/>
      <c r="P265" s="200">
        <v>3316.3</v>
      </c>
    </row>
    <row r="266" spans="1:16" ht="28.5" customHeight="1">
      <c r="A266" s="78" t="s">
        <v>120</v>
      </c>
      <c r="B266" s="122"/>
      <c r="C266" s="122"/>
      <c r="D266" s="63">
        <v>338</v>
      </c>
      <c r="E266" s="123" t="s">
        <v>47</v>
      </c>
      <c r="F266" s="124" t="s">
        <v>248</v>
      </c>
      <c r="G266" s="124" t="s">
        <v>19</v>
      </c>
      <c r="H266" s="21" t="s">
        <v>10</v>
      </c>
      <c r="I266" s="200">
        <v>1846.5</v>
      </c>
      <c r="J266" s="12"/>
      <c r="K266" s="12"/>
      <c r="L266" s="12"/>
      <c r="M266" s="12"/>
      <c r="N266" s="12"/>
      <c r="O266" s="32">
        <v>563.4</v>
      </c>
      <c r="P266" s="32">
        <v>2409.9</v>
      </c>
    </row>
    <row r="267" spans="1:16" ht="15">
      <c r="A267" s="201" t="s">
        <v>246</v>
      </c>
      <c r="B267" s="122"/>
      <c r="C267" s="122"/>
      <c r="D267" s="63">
        <v>338</v>
      </c>
      <c r="E267" s="123" t="s">
        <v>47</v>
      </c>
      <c r="F267" s="124" t="s">
        <v>248</v>
      </c>
      <c r="G267" s="124" t="s">
        <v>247</v>
      </c>
      <c r="H267" s="21" t="s">
        <v>10</v>
      </c>
      <c r="I267" s="200">
        <v>90</v>
      </c>
      <c r="J267" s="12"/>
      <c r="K267" s="12"/>
      <c r="L267" s="12"/>
      <c r="M267" s="12"/>
      <c r="N267" s="12"/>
      <c r="O267" s="44"/>
      <c r="P267" s="193">
        <v>90</v>
      </c>
    </row>
    <row r="268" spans="1:16" ht="30" hidden="1">
      <c r="A268" s="56" t="s">
        <v>120</v>
      </c>
      <c r="B268" s="202"/>
      <c r="C268" s="202"/>
      <c r="D268" s="58">
        <v>338</v>
      </c>
      <c r="E268" s="203" t="s">
        <v>47</v>
      </c>
      <c r="F268" s="204" t="s">
        <v>104</v>
      </c>
      <c r="G268" s="204" t="s">
        <v>19</v>
      </c>
      <c r="H268" s="21" t="s">
        <v>10</v>
      </c>
      <c r="I268" s="205"/>
      <c r="J268" s="12"/>
      <c r="K268" s="12"/>
      <c r="L268" s="12"/>
      <c r="M268" s="12"/>
      <c r="N268" s="12"/>
      <c r="O268" s="32"/>
      <c r="P268" s="32"/>
    </row>
    <row r="269" spans="1:16" ht="16.5" customHeight="1" hidden="1">
      <c r="A269" s="206" t="s">
        <v>60</v>
      </c>
      <c r="B269" s="202"/>
      <c r="C269" s="202"/>
      <c r="D269" s="58">
        <v>338</v>
      </c>
      <c r="E269" s="203" t="s">
        <v>47</v>
      </c>
      <c r="F269" s="204" t="s">
        <v>104</v>
      </c>
      <c r="G269" s="204" t="s">
        <v>35</v>
      </c>
      <c r="H269" s="21" t="s">
        <v>10</v>
      </c>
      <c r="I269" s="207"/>
      <c r="J269" s="12"/>
      <c r="K269" s="12"/>
      <c r="L269" s="12"/>
      <c r="M269" s="12"/>
      <c r="N269" s="12"/>
      <c r="O269" s="32"/>
      <c r="P269" s="32"/>
    </row>
    <row r="270" spans="1:16" ht="18.75" customHeight="1">
      <c r="A270" s="103" t="s">
        <v>124</v>
      </c>
      <c r="B270" s="40"/>
      <c r="C270" s="40"/>
      <c r="D270" s="19">
        <v>338</v>
      </c>
      <c r="E270" s="41" t="s">
        <v>249</v>
      </c>
      <c r="F270" s="42" t="s">
        <v>80</v>
      </c>
      <c r="G270" s="42" t="s">
        <v>10</v>
      </c>
      <c r="H270" s="21" t="s">
        <v>10</v>
      </c>
      <c r="I270" s="208">
        <f>I271+I275</f>
        <v>119.2</v>
      </c>
      <c r="J270" s="208">
        <f aca="true" t="shared" si="43" ref="J270:P270">J271+J275</f>
        <v>0</v>
      </c>
      <c r="K270" s="208">
        <f t="shared" si="43"/>
        <v>0</v>
      </c>
      <c r="L270" s="208">
        <f t="shared" si="43"/>
        <v>0</v>
      </c>
      <c r="M270" s="208">
        <f t="shared" si="43"/>
        <v>0</v>
      </c>
      <c r="N270" s="208">
        <f t="shared" si="43"/>
        <v>0</v>
      </c>
      <c r="O270" s="208">
        <f t="shared" si="43"/>
        <v>0</v>
      </c>
      <c r="P270" s="208">
        <f t="shared" si="43"/>
        <v>119.2</v>
      </c>
    </row>
    <row r="271" spans="1:16" ht="16.5" customHeight="1">
      <c r="A271" s="51" t="s">
        <v>126</v>
      </c>
      <c r="B271" s="209"/>
      <c r="C271" s="209"/>
      <c r="D271" s="47">
        <v>338</v>
      </c>
      <c r="E271" s="48" t="s">
        <v>125</v>
      </c>
      <c r="F271" s="49" t="s">
        <v>119</v>
      </c>
      <c r="G271" s="49" t="s">
        <v>10</v>
      </c>
      <c r="H271" s="21" t="s">
        <v>10</v>
      </c>
      <c r="I271" s="210">
        <f>I272</f>
        <v>109.2</v>
      </c>
      <c r="J271" s="210">
        <f aca="true" t="shared" si="44" ref="J271:P271">J272</f>
        <v>0</v>
      </c>
      <c r="K271" s="210">
        <f t="shared" si="44"/>
        <v>0</v>
      </c>
      <c r="L271" s="210">
        <f t="shared" si="44"/>
        <v>0</v>
      </c>
      <c r="M271" s="210">
        <f t="shared" si="44"/>
        <v>0</v>
      </c>
      <c r="N271" s="210">
        <f t="shared" si="44"/>
        <v>0</v>
      </c>
      <c r="O271" s="210">
        <f t="shared" si="44"/>
        <v>0</v>
      </c>
      <c r="P271" s="210">
        <f t="shared" si="44"/>
        <v>109.2</v>
      </c>
    </row>
    <row r="272" spans="1:16" ht="29.25" customHeight="1">
      <c r="A272" s="33" t="s">
        <v>148</v>
      </c>
      <c r="B272" s="209"/>
      <c r="C272" s="209"/>
      <c r="D272" s="47">
        <v>338</v>
      </c>
      <c r="E272" s="48" t="s">
        <v>125</v>
      </c>
      <c r="F272" s="124" t="s">
        <v>119</v>
      </c>
      <c r="G272" s="49" t="s">
        <v>10</v>
      </c>
      <c r="H272" s="21" t="s">
        <v>10</v>
      </c>
      <c r="I272" s="210">
        <f>I273</f>
        <v>109.2</v>
      </c>
      <c r="J272" s="210">
        <f aca="true" t="shared" si="45" ref="J272:P272">J273</f>
        <v>0</v>
      </c>
      <c r="K272" s="210">
        <f t="shared" si="45"/>
        <v>0</v>
      </c>
      <c r="L272" s="210">
        <f t="shared" si="45"/>
        <v>0</v>
      </c>
      <c r="M272" s="210">
        <f t="shared" si="45"/>
        <v>0</v>
      </c>
      <c r="N272" s="210">
        <f t="shared" si="45"/>
        <v>0</v>
      </c>
      <c r="O272" s="210">
        <f t="shared" si="45"/>
        <v>0</v>
      </c>
      <c r="P272" s="210">
        <f t="shared" si="45"/>
        <v>109.2</v>
      </c>
    </row>
    <row r="273" spans="1:16" ht="18.75" customHeight="1">
      <c r="A273" s="78" t="s">
        <v>278</v>
      </c>
      <c r="B273" s="211"/>
      <c r="C273" s="211"/>
      <c r="D273" s="63">
        <v>338</v>
      </c>
      <c r="E273" s="123" t="s">
        <v>125</v>
      </c>
      <c r="F273" s="124" t="s">
        <v>250</v>
      </c>
      <c r="G273" s="124" t="s">
        <v>10</v>
      </c>
      <c r="H273" s="21" t="s">
        <v>10</v>
      </c>
      <c r="I273" s="212">
        <f>I274</f>
        <v>109.2</v>
      </c>
      <c r="J273" s="212">
        <f aca="true" t="shared" si="46" ref="J273:P273">J274</f>
        <v>0</v>
      </c>
      <c r="K273" s="212">
        <f t="shared" si="46"/>
        <v>0</v>
      </c>
      <c r="L273" s="212">
        <f t="shared" si="46"/>
        <v>0</v>
      </c>
      <c r="M273" s="212">
        <f t="shared" si="46"/>
        <v>0</v>
      </c>
      <c r="N273" s="212">
        <f t="shared" si="46"/>
        <v>0</v>
      </c>
      <c r="O273" s="212">
        <f t="shared" si="46"/>
        <v>0</v>
      </c>
      <c r="P273" s="212">
        <f t="shared" si="46"/>
        <v>109.2</v>
      </c>
    </row>
    <row r="274" spans="1:16" ht="15.75" customHeight="1">
      <c r="A274" s="78" t="s">
        <v>279</v>
      </c>
      <c r="B274" s="211"/>
      <c r="C274" s="211"/>
      <c r="D274" s="63">
        <v>338</v>
      </c>
      <c r="E274" s="123" t="s">
        <v>125</v>
      </c>
      <c r="F274" s="124" t="s">
        <v>250</v>
      </c>
      <c r="G274" s="124" t="s">
        <v>127</v>
      </c>
      <c r="H274" s="21" t="s">
        <v>10</v>
      </c>
      <c r="I274" s="212">
        <v>109.2</v>
      </c>
      <c r="J274" s="12"/>
      <c r="K274" s="12"/>
      <c r="L274" s="12"/>
      <c r="M274" s="12"/>
      <c r="N274" s="12"/>
      <c r="O274" s="32"/>
      <c r="P274" s="32">
        <v>109.2</v>
      </c>
    </row>
    <row r="275" spans="1:16" ht="17.25" customHeight="1">
      <c r="A275" s="213" t="s">
        <v>280</v>
      </c>
      <c r="B275" s="185"/>
      <c r="C275" s="185"/>
      <c r="D275" s="47">
        <v>338</v>
      </c>
      <c r="E275" s="186" t="s">
        <v>281</v>
      </c>
      <c r="F275" s="214" t="s">
        <v>80</v>
      </c>
      <c r="G275" s="186" t="s">
        <v>10</v>
      </c>
      <c r="H275" s="186" t="s">
        <v>10</v>
      </c>
      <c r="I275" s="215" t="str">
        <f>I277</f>
        <v>10</v>
      </c>
      <c r="J275" s="215">
        <f aca="true" t="shared" si="47" ref="J275:P275">J277</f>
        <v>0</v>
      </c>
      <c r="K275" s="215">
        <f t="shared" si="47"/>
        <v>0</v>
      </c>
      <c r="L275" s="215">
        <f t="shared" si="47"/>
        <v>0</v>
      </c>
      <c r="M275" s="215">
        <f t="shared" si="47"/>
        <v>0</v>
      </c>
      <c r="N275" s="215">
        <f t="shared" si="47"/>
        <v>0</v>
      </c>
      <c r="O275" s="215">
        <f t="shared" si="47"/>
        <v>0</v>
      </c>
      <c r="P275" s="215">
        <f t="shared" si="47"/>
        <v>10</v>
      </c>
    </row>
    <row r="276" spans="1:16" ht="32.25" customHeight="1">
      <c r="A276" s="175" t="s">
        <v>238</v>
      </c>
      <c r="B276" s="176"/>
      <c r="C276" s="176"/>
      <c r="D276" s="35">
        <v>338</v>
      </c>
      <c r="E276" s="177" t="s">
        <v>281</v>
      </c>
      <c r="F276" s="214" t="s">
        <v>111</v>
      </c>
      <c r="G276" s="177" t="s">
        <v>10</v>
      </c>
      <c r="H276" s="177" t="s">
        <v>10</v>
      </c>
      <c r="I276" s="216" t="s">
        <v>315</v>
      </c>
      <c r="J276" s="12"/>
      <c r="K276" s="12"/>
      <c r="L276" s="12"/>
      <c r="M276" s="12"/>
      <c r="N276" s="12"/>
      <c r="O276" s="32">
        <f>O277</f>
        <v>0</v>
      </c>
      <c r="P276" s="32">
        <f>P277</f>
        <v>10</v>
      </c>
    </row>
    <row r="277" spans="1:16" ht="28.5" customHeight="1">
      <c r="A277" s="33" t="s">
        <v>282</v>
      </c>
      <c r="B277" s="176"/>
      <c r="C277" s="176"/>
      <c r="D277" s="35">
        <v>338</v>
      </c>
      <c r="E277" s="177" t="s">
        <v>281</v>
      </c>
      <c r="F277" s="214" t="s">
        <v>283</v>
      </c>
      <c r="G277" s="177" t="s">
        <v>10</v>
      </c>
      <c r="H277" s="177" t="s">
        <v>10</v>
      </c>
      <c r="I277" s="216" t="s">
        <v>315</v>
      </c>
      <c r="J277" s="12"/>
      <c r="K277" s="12"/>
      <c r="L277" s="12"/>
      <c r="M277" s="12"/>
      <c r="N277" s="12"/>
      <c r="O277" s="32">
        <f>O278</f>
        <v>0</v>
      </c>
      <c r="P277" s="32">
        <f>P278</f>
        <v>10</v>
      </c>
    </row>
    <row r="278" spans="1:16" ht="32.25" customHeight="1">
      <c r="A278" s="78" t="s">
        <v>120</v>
      </c>
      <c r="B278" s="217"/>
      <c r="C278" s="217"/>
      <c r="D278" s="218">
        <v>338</v>
      </c>
      <c r="E278" s="219" t="s">
        <v>281</v>
      </c>
      <c r="F278" s="220" t="s">
        <v>283</v>
      </c>
      <c r="G278" s="219" t="s">
        <v>284</v>
      </c>
      <c r="H278" s="219" t="s">
        <v>285</v>
      </c>
      <c r="I278" s="221" t="s">
        <v>315</v>
      </c>
      <c r="J278" s="12"/>
      <c r="K278" s="12"/>
      <c r="L278" s="12"/>
      <c r="M278" s="12"/>
      <c r="N278" s="12"/>
      <c r="O278" s="44"/>
      <c r="P278" s="44">
        <v>10</v>
      </c>
    </row>
    <row r="279" spans="1:16" ht="15.75" customHeight="1">
      <c r="A279" s="222"/>
      <c r="B279" s="223"/>
      <c r="C279" s="223"/>
      <c r="D279" s="224"/>
      <c r="E279" s="90"/>
      <c r="F279" s="225"/>
      <c r="G279" s="226"/>
      <c r="H279" s="226"/>
      <c r="I279" s="223"/>
      <c r="J279" s="12"/>
      <c r="K279" s="12"/>
      <c r="L279" s="12"/>
      <c r="M279" s="12"/>
      <c r="N279" s="12"/>
      <c r="O279" s="12"/>
      <c r="P279" s="12"/>
    </row>
    <row r="280" spans="1:1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</sheetData>
  <sheetProtection/>
  <mergeCells count="5">
    <mergeCell ref="M193:M196"/>
    <mergeCell ref="M197:M204"/>
    <mergeCell ref="A2:I2"/>
    <mergeCell ref="D1:I1"/>
    <mergeCell ref="G3:I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2020-10-28T07:46:29Z</dcterms:modified>
  <cp:category/>
  <cp:version/>
  <cp:contentType/>
  <cp:contentStatus/>
</cp:coreProperties>
</file>