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80" tabRatio="602" activeTab="0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'Лист1'!$A$8:$C$112</definedName>
  </definedNames>
  <calcPr fullCalcOnLoad="1"/>
</workbook>
</file>

<file path=xl/sharedStrings.xml><?xml version="1.0" encoding="utf-8"?>
<sst xmlns="http://schemas.openxmlformats.org/spreadsheetml/2006/main" count="227" uniqueCount="214">
  <si>
    <t>Наименование показателя</t>
  </si>
  <si>
    <t>Код дохода по КД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</si>
  <si>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</si>
  <si>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</si>
  <si>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</si>
  <si>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</si>
  <si>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</si>
  <si>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</si>
  <si>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</si>
  <si>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</si>
  <si>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</si>
  <si>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</si>
  <si>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</si>
  <si>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</si>
  <si>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</si>
  <si>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</si>
  <si>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</si>
  <si>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</si>
  <si>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</si>
  <si>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</si>
  <si>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</si>
  <si>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</si>
  <si>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</si>
  <si>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</si>
  <si>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</si>
  <si>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</si>
  <si>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</si>
  <si>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</si>
  <si>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</si>
  <si>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</si>
  <si>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</si>
  <si>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</si>
  <si>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</si>
  <si>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</si>
  <si>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</si>
  <si>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</si>
  <si>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</si>
  <si>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</si>
  <si>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</si>
  <si>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</si>
  <si>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</si>
  <si>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</si>
  <si>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</si>
  <si>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</si>
  <si>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</si>
  <si>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</si>
  <si>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</si>
  <si>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000  1  11  05030  00  0000  120</t>
  </si>
  <si>
    <t>000  1  11  05035  10  0000  120</t>
  </si>
  <si>
    <t>ДОХОДЫ ОТ ПРОДАЖИ МАТЕРИАЛЬНЫХ И НЕМАТЕРИАЛЬНЫХ АКТИВОВ</t>
  </si>
  <si>
    <t>000  1  14  00000  00  0000  000</t>
  </si>
  <si>
    <t>000  1  14  06000  00  0000  430</t>
  </si>
  <si>
    <t>000  1  14  06010  00  0000  430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</si>
  <si>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</si>
  <si>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</si>
  <si>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</si>
  <si>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</si>
  <si>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</si>
  <si>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</si>
  <si>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</si>
  <si>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</si>
  <si>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</si>
  <si>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</si>
  <si>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</si>
  <si>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</si>
  <si>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</si>
  <si>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</si>
  <si>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</si>
  <si>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</si>
  <si>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ПРОЧИЕ БЕЗВОЗМЕЗДНЫЕ ПОСТУПЛЕНИЯ</t>
  </si>
  <si>
    <t xml:space="preserve"> Доходы     от    продажи    земельных    участков,  государственная  собственность  на   которые   не        разграничена</t>
  </si>
  <si>
    <t xml:space="preserve"> Доходы    от    продажи    земельных    участков, государственная  собственность  на   которые   не   разграничена и  которые  расположены  в  границах поселений</t>
  </si>
  <si>
    <t>000  2  02  04999  00  0000  151</t>
  </si>
  <si>
    <t>000  2  02  04999  10  0000  151</t>
  </si>
  <si>
    <t>000  2  02  02088  00  0000  151</t>
  </si>
  <si>
    <t>Субсидии бюджетам 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</si>
  <si>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Прочие межбюджетные трансферты, передаваемые бюджетам </t>
  </si>
  <si>
    <t>(тыс. руб.)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</si>
  <si>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</si>
  <si>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000  2  02  02089  00  0000  151</t>
  </si>
  <si>
    <t>000  2  02  02089  10  0000  151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</si>
  <si>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</si>
  <si>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 поселений на обеспечение мероприятий по капитальному ремонту многоквартирных домов за счет средств бюджетов</t>
  </si>
  <si>
    <t>000  2  02  02999  00  0000  151</t>
  </si>
  <si>
    <t>000  2  02  02999  10  0000  151</t>
  </si>
  <si>
    <t>Прочие субсидии</t>
  </si>
  <si>
    <t>Прочие субсидии бюджетам поселений</t>
  </si>
  <si>
    <t>000   1  13 00000  00  0000  000</t>
  </si>
  <si>
    <t>000  2  02  02088  10  0001  151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</si>
  <si>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</si>
  <si>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</si>
  <si>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Дотации бюджетам на поддержку мер по обеспечению сбалансированности бюджетов</t>
  </si>
  <si>
    <t>000  2  02  01003  00  0000  151</t>
  </si>
  <si>
    <t>000  2  02  02102  10  0000  151</t>
  </si>
  <si>
    <t>000  2  02  02102  00  0000  151</t>
  </si>
  <si>
    <t xml:space="preserve"> Субсидии бюджетам на закупку автотранспортных средств и коммунальной техники</t>
  </si>
  <si>
    <t xml:space="preserve"> Субсидии бюджетам  поселений на закупку автотранспортных средств и коммунальной техники</t>
  </si>
  <si>
    <t>Налог с имущества, переходящего в порядке наследования или дарения</t>
  </si>
  <si>
    <t>000  1  09  04040  01  0000  110</t>
  </si>
  <si>
    <t>План</t>
  </si>
  <si>
    <t>000  2  02  04014  00  0000  151</t>
  </si>
  <si>
    <t>000  2  02  04014  10  0000  151</t>
  </si>
  <si>
    <t>Межбюджетные трансферты, передаваемые  бюджетам  муниципальных образований  на  осуществление  части полномочий   по   решению    вопросов местного значения  в  соответствии  с заключенными соглашениями</t>
  </si>
  <si>
    <t>Межбюджетные трансферты, передаваемые  бюджетам  поселений  из бюджетов  муниципальных  районов   на осуществление  части  полномочий   по решению  вопросов  местного  значения в   соответствии    с    заключенными соглашениями</t>
  </si>
  <si>
    <t>Доходы бюджета муниципального образования Краснопольский сельсовет</t>
  </si>
  <si>
    <t>000  1  14  06013  10  0000  430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</si>
  <si>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</si>
  <si>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000  1  14  06025  00  0000  430</t>
  </si>
  <si>
    <t>000  1  14  06025  10  0000  430</t>
  </si>
  <si>
    <t>Дотации бюджетам  на поддержку мер по обеспечению сбалансированности бюджетов</t>
  </si>
  <si>
    <t>Налог на доходы физических лиц  с доходов, полученных  физическими лицами в соответствии со статьей 228 Налогового кодекса Российской Федерации</t>
  </si>
  <si>
    <t>000  1  05  03010 01   0000  110</t>
  </si>
  <si>
    <t>Единый сельскохозяйственный налог (за налоговые периоды, истекшие до 1 января 2011 года)</t>
  </si>
  <si>
    <t>000  1  05  03020  01 0000  110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</si>
  <si>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</si>
  <si>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000  1  11  05013  10  0000  120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</si>
  <si>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</si>
  <si>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</si>
  <si>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Иные межбюджетные трансферты</t>
  </si>
  <si>
    <t>000  2  02  04000  00 0000  151</t>
  </si>
  <si>
    <t>000   1  13 02000  00  0000  130</t>
  </si>
  <si>
    <t>Налоги на товары (работы, услуги) 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</si>
  <si>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</si>
  <si>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</si>
  <si>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</si>
  <si>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</si>
  <si>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</si>
  <si>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</si>
  <si>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</si>
  <si>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000 1 01 02010 01 0000 110</t>
  </si>
  <si>
    <t>000 1 01 02030 01 0000 110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</si>
  <si>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</si>
  <si>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</si>
  <si>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</si>
  <si>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</si>
  <si>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000 1 06 06040 00 0000 110</t>
  </si>
  <si>
    <t>000 1 06 06033 10 0000 110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</si>
  <si>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</si>
  <si>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</si>
  <si>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</si>
  <si>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компенсации затрат государства</t>
  </si>
  <si>
    <t>Доходы от продажи земельных участков находящихся в собственности поселений (за исключением земельных участков муниципальных бюджетных и автономных учреждений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</si>
  <si>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</si>
  <si>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</si>
  <si>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</si>
  <si>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000  2  07  05000  10  0000  180</t>
  </si>
  <si>
    <t>000  2  07  00000  00  0000  000</t>
  </si>
  <si>
    <t>ДОХОДЫ ОТ ОКАЗАНИЯ ПЛАТНЫХ УСЛУГ (РАБОТ) И КОМПЕНСАЦИИ ЗАТРАТ ГОСУДАРСТВА</t>
  </si>
  <si>
    <t>000 1 06  06030 00 0000 110</t>
  </si>
  <si>
    <t>Прочие межбюджетные трансферты, передаваемые бюджетам сельских поселений</t>
  </si>
  <si>
    <t>Средства самообложения граждан, зачисляемые в бюджеты сельских поселений</t>
  </si>
  <si>
    <t>Средства самообложения граждан</t>
  </si>
  <si>
    <t>Акцизы по подакцизным товарам (продукции), производимым на территории Российской Федерации</t>
  </si>
  <si>
    <t xml:space="preserve">000 1 03 02000 01 0000 110 </t>
  </si>
  <si>
    <t xml:space="preserve"> Доходы    от    продажи    земельных    участков, находящихся в государственной и муниципальной собственности 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</si>
  <si>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</si>
  <si>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</si>
  <si>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 xml:space="preserve">Субвенции бюджетам бюджетной системы Российской Федерации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</si>
  <si>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</si>
  <si>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</si>
  <si>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</si>
  <si>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</si>
  <si>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</si>
  <si>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поступающие в порядке возмещения расходов, понесенных в связи с эксплуатацией имущества сельских поселений</t>
  </si>
  <si>
    <t>000   1  13 02065  10  0000  130</t>
  </si>
  <si>
    <t>000  2  02  15002  10  0000  151</t>
  </si>
  <si>
    <t>000  2  02  15002  00  0000  151</t>
  </si>
  <si>
    <t>Субвенции бюджетам сельских поселений на оплату жилищно-коммунальных услуг отдельным категориям граждан</t>
  </si>
  <si>
    <t>Доходы, поступающие в порядке возмещения расходов, понесенных в связи с эксплуатацией имущества</t>
  </si>
  <si>
    <t>000 1  11 05020 00 0000 120</t>
  </si>
  <si>
    <t>000 1  11 05025 10 0000 120</t>
  </si>
  <si>
    <t>Субсидии бюджетам бюджетной системы Российской Федерации (межбюджетные субсидии)</t>
  </si>
  <si>
    <t>000  2  02  20000  00  0000  151</t>
  </si>
  <si>
    <t>000  2  02  29999  00 0000  151</t>
  </si>
  <si>
    <t>Прочие субсидии бюджетам сельских поселений</t>
  </si>
  <si>
    <t>000  2  02  29999  10 0000  151</t>
  </si>
  <si>
    <t>Прочие безвозмездные поступления</t>
  </si>
  <si>
    <t>000  2  07 00000  00  0000  151</t>
  </si>
  <si>
    <t>000  2  07 05000  10  0000  151</t>
  </si>
  <si>
    <t>000   1  13 02060  00  0000  130</t>
  </si>
  <si>
    <t>Субвенции бюджетам на оплату жилищно-коммунальных услуг отдельным категориям граждан</t>
  </si>
  <si>
    <t>000  2  07 05000  00  0000  151</t>
  </si>
  <si>
    <t>000  1  17  14030  10  0000  150</t>
  </si>
  <si>
    <t>000  1  17  14000  00  0000  150</t>
  </si>
  <si>
    <t>000  2  02  10000  00  0000  150</t>
  </si>
  <si>
    <t>000  2  02  30000  00  0000  150</t>
  </si>
  <si>
    <t>000  2  02 30024  00 0000  150</t>
  </si>
  <si>
    <t>000  2  02 30024  10 0000  150</t>
  </si>
  <si>
    <t>000  2  02  35118  00  0000  150</t>
  </si>
  <si>
    <t>000  2  02  35118  10  0000  150</t>
  </si>
  <si>
    <t>000  2  02  35250  00  0000  150</t>
  </si>
  <si>
    <t>000  2  02  35250  10 0000  150</t>
  </si>
  <si>
    <t>000  2  02 40000  00  0000  150</t>
  </si>
  <si>
    <t>000  2  02 49999  00  0000  150</t>
  </si>
  <si>
    <t>000  2  02 49999  10  0000  150</t>
  </si>
  <si>
    <t>000 1 03 02231 01 0000 110</t>
  </si>
  <si>
    <t>000 1 03 02241 01 0000 110</t>
  </si>
  <si>
    <t>000 1 03 02251 01 0000 110</t>
  </si>
  <si>
    <t>на 2020 год</t>
  </si>
  <si>
    <t>к решению Совета депутатов  Краснопольского сельсовета "О внесении изменений в решение совета депутатов № 41 от 24.12.2019 "О бюджете муниципального образования Краснопольский сельсовет на 2020 год и плановый период 2021 и 2022 годов" от      №</t>
  </si>
  <si>
    <t>изменение плана</t>
  </si>
  <si>
    <t>план с изменениями</t>
  </si>
  <si>
    <t>Приложение 3</t>
  </si>
  <si>
    <t>приложение 7 к решению от 24.12.2019 № 41</t>
  </si>
  <si>
    <t>Дотации бюджетам сельских поселений на выравнивание бюджетной обеспеченности из бюджетов муниципальных районов</t>
  </si>
  <si>
    <t>000  2  02  16001  10  0000  150</t>
  </si>
  <si>
    <t>000  2  02  16001  00  0000  150</t>
  </si>
  <si>
    <t>000  2  02  15002  10  0000  150</t>
  </si>
  <si>
    <t>000  2  02  15002  00  0000  150</t>
  </si>
  <si>
    <t>Дотации бюджетам сеьских поселений на поддержку мер по обеспечению сбалансированности бюджетов</t>
  </si>
  <si>
    <t>000  2  02  25299  00 0000  151</t>
  </si>
  <si>
    <t>000  2  02  25299  10 0000  151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</si>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</sst>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#,##0.000"/>
    <numFmt numFmtId="173" formatCode="#,##0.0"/>
    <numFmt numFmtId="174" formatCode="#,##0.0000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49" fontId="0" fillId="35" borderId="1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6" borderId="10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0" fillId="34" borderId="16" xfId="0" applyNumberFormat="1" applyFill="1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/>
      <protection/>
    </xf>
    <xf numFmtId="49" fontId="0" fillId="35" borderId="17" xfId="0" applyNumberFormat="1" applyFont="1" applyFill="1" applyBorder="1" applyAlignment="1">
      <alignment horizontal="left" wrapText="1"/>
    </xf>
    <xf numFmtId="49" fontId="0" fillId="34" borderId="16" xfId="0" applyNumberFormat="1" applyFill="1" applyBorder="1" applyAlignment="1" applyProtection="1">
      <alignment wrapText="1"/>
      <protection/>
    </xf>
    <xf numFmtId="49" fontId="0" fillId="0" borderId="16" xfId="0" applyNumberFormat="1" applyFill="1" applyBorder="1" applyAlignment="1" applyProtection="1">
      <alignment wrapText="1"/>
      <protection/>
    </xf>
    <xf numFmtId="49" fontId="0" fillId="34" borderId="16" xfId="0" applyNumberFormat="1" applyFont="1" applyFill="1" applyBorder="1" applyAlignment="1" applyProtection="1">
      <alignment/>
      <protection/>
    </xf>
    <xf numFmtId="49" fontId="45" fillId="0" borderId="16" xfId="0" applyNumberFormat="1" applyFont="1" applyFill="1" applyBorder="1" applyAlignment="1" applyProtection="1">
      <alignment/>
      <protection/>
    </xf>
    <xf numFmtId="49" fontId="0" fillId="36" borderId="16" xfId="0" applyNumberFormat="1" applyFill="1" applyBorder="1" applyAlignment="1" applyProtection="1">
      <alignment/>
      <protection/>
    </xf>
    <xf numFmtId="49" fontId="2" fillId="36" borderId="16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/>
      <protection/>
    </xf>
    <xf numFmtId="49" fontId="0" fillId="0" borderId="13" xfId="0" applyNumberFormat="1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left" wrapText="1"/>
    </xf>
    <xf numFmtId="0" fontId="45" fillId="0" borderId="10" xfId="0" applyFont="1" applyFill="1" applyBorder="1" applyAlignment="1" applyProtection="1">
      <alignment wrapText="1"/>
      <protection/>
    </xf>
    <xf numFmtId="0" fontId="8" fillId="0" borderId="10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4" fontId="0" fillId="34" borderId="21" xfId="0" applyNumberFormat="1" applyFill="1" applyBorder="1" applyAlignment="1" applyProtection="1">
      <alignment/>
      <protection/>
    </xf>
    <xf numFmtId="4" fontId="0" fillId="0" borderId="21" xfId="0" applyNumberFormat="1" applyFill="1" applyBorder="1" applyAlignment="1" applyProtection="1">
      <alignment/>
      <protection/>
    </xf>
    <xf numFmtId="4" fontId="0" fillId="0" borderId="21" xfId="0" applyNumberFormat="1" applyFill="1" applyBorder="1" applyAlignment="1" applyProtection="1">
      <alignment wrapText="1"/>
      <protection locked="0"/>
    </xf>
    <xf numFmtId="4" fontId="0" fillId="34" borderId="21" xfId="0" applyNumberFormat="1" applyFill="1" applyBorder="1" applyAlignment="1" applyProtection="1">
      <alignment wrapText="1"/>
      <protection locked="0"/>
    </xf>
    <xf numFmtId="4" fontId="0" fillId="33" borderId="21" xfId="0" applyNumberFormat="1" applyFill="1" applyBorder="1" applyAlignment="1" applyProtection="1">
      <alignment wrapText="1"/>
      <protection locked="0"/>
    </xf>
    <xf numFmtId="4" fontId="0" fillId="33" borderId="21" xfId="0" applyNumberFormat="1" applyFill="1" applyBorder="1" applyAlignment="1" applyProtection="1">
      <alignment/>
      <protection/>
    </xf>
    <xf numFmtId="2" fontId="0" fillId="34" borderId="21" xfId="0" applyNumberFormat="1" applyFont="1" applyFill="1" applyBorder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4" fontId="0" fillId="36" borderId="21" xfId="0" applyNumberFormat="1" applyFill="1" applyBorder="1" applyAlignment="1" applyProtection="1">
      <alignment/>
      <protection/>
    </xf>
    <xf numFmtId="4" fontId="2" fillId="36" borderId="21" xfId="0" applyNumberFormat="1" applyFont="1" applyFill="1" applyBorder="1" applyAlignment="1" applyProtection="1">
      <alignment/>
      <protection/>
    </xf>
    <xf numFmtId="4" fontId="0" fillId="0" borderId="21" xfId="0" applyNumberFormat="1" applyFill="1" applyBorder="1" applyAlignment="1" applyProtection="1">
      <alignment wrapText="1"/>
      <protection/>
    </xf>
    <xf numFmtId="4" fontId="0" fillId="0" borderId="22" xfId="0" applyNumberFormat="1" applyFill="1" applyBorder="1" applyAlignment="1" applyProtection="1">
      <alignment wrapText="1"/>
      <protection locked="0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171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7zO2.tmp\&#1055;&#1088;&#1086;&#1075;&#1085;&#1086;&#1079;%20&#1076;&#1086;&#1093;&#1086;&#1076;&#1086;&#1074;%20&#1085;&#1072;%202009-2012%20&#1075;&#1086;&#1076;&#1099;%20&#1054;&#1095;&#1091;&#1088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7zO2.tmp\&#1055;&#1088;&#1086;&#1075;&#1085;&#1086;&#1079;%20&#1076;&#1086;&#1093;&#1086;&#1076;&#1086;&#1074;%202009-2012%20&#1055;&#1086;&#1076;&#1089;&#1080;&#1085;&#1077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7zO2.tmp\&#1055;&#1088;&#1086;&#1075;&#1085;&#1086;&#1079;%20&#1076;&#1086;&#1093;&#1086;&#1076;&#1086;&#1074;%20&#1085;&#1072;%202009-2012%20&#1075;&#1086;&#1076;&#1099;%20&#1053;&#1086;&#1074;&#1086;&#1088;&#1086;&#1089;&#1089;&#1080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7zO2.tmp\&#1055;&#1088;&#1086;&#1075;&#1085;&#1086;&#1079;%20&#1076;&#1086;&#1093;&#1086;&#1076;&#1086;&#1074;%20&#1085;&#1072;%202009-2012%20&#1075;&#1086;&#1076;&#1099;%20&#1053;&#1086;&#1074;&#1086;&#1084;&#1080;&#1093;&#1072;&#1081;&#1083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7zO2.tmp\&#1055;&#1088;&#1086;&#1075;&#1085;&#1086;&#1079;%20&#1076;&#1086;&#1093;&#1086;&#1076;&#1086;&#1074;%20&#1085;&#1072;%20209-2012%20&#1075;&#1086;&#1076;&#1099;%20&#1050;&#1088;&#1072;&#1089;&#1085;&#1086;&#1087;&#1086;&#1083;&#1100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7zO2.tmp\&#1055;&#1088;&#1086;&#1075;&#1085;&#1086;&#1079;%20&#1076;&#1086;&#1093;&#1086;&#1076;&#1086;&#1074;%20&#1085;&#1072;%202009-2012%20&#1075;&#1086;&#1076;&#1072;%20%20&#1050;&#1080;&#1088;&#1086;&#1074;&#10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7zO2.tmp\&#1055;&#1088;&#1075;&#1085;&#1086;&#1079;%20&#1076;&#1086;&#1093;&#1086;&#1076;&#1086;&#1074;%20&#1085;&#1072;%202009-2012%20&#1075;&#1086;&#1076;&#1099;%20&#1048;&#1079;&#1099;&#1093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7zO2.tmp\&#1055;&#1088;&#1086;&#1075;&#1085;&#1086;&#1079;%20&#1076;&#1086;&#1093;&#1086;&#1076;&#1086;&#1074;%20&#1085;&#1072;%202009-2012%20&#1075;&#1086;&#1076;&#1072;%20&#1041;&#1077;&#1083;&#1099;&#1081;%20&#1071;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7zO2.tmp\&#1055;&#1088;&#1086;&#1075;&#1085;&#1086;&#1079;%20%20&#1076;&#1086;&#1093;&#1086;&#1076;&#1086;&#1074;%20&#1085;&#1072;%202009-2012%20&#1075;&#1086;&#1076;&#1099;%20&#1040;&#1088;&#1096;&#1072;&#1085;&#1086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4">
          <cell r="D34">
            <v>0</v>
          </cell>
        </row>
        <row r="36">
          <cell r="D36">
            <v>0</v>
          </cell>
        </row>
        <row r="52">
          <cell r="D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">
          <cell r="D34">
            <v>0</v>
          </cell>
        </row>
        <row r="36">
          <cell r="D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4">
          <cell r="D34">
            <v>0</v>
          </cell>
        </row>
        <row r="36">
          <cell r="D36">
            <v>0</v>
          </cell>
        </row>
        <row r="52">
          <cell r="D5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6">
          <cell r="D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4">
          <cell r="D34">
            <v>0</v>
          </cell>
        </row>
        <row r="36">
          <cell r="D36">
            <v>0</v>
          </cell>
        </row>
        <row r="52">
          <cell r="D5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6">
          <cell r="D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115" zoomScaleNormal="115" zoomScalePageLayoutView="0" workbookViewId="0" topLeftCell="A52">
      <selection activeCell="C91" sqref="C91:D91"/>
    </sheetView>
  </sheetViews>
  <sheetFormatPr defaultColWidth="9.140625" defaultRowHeight="12"/>
  <cols>
    <col min="1" max="1" width="82.7109375" style="1" customWidth="1"/>
    <col min="2" max="2" width="28.00390625" style="2" customWidth="1"/>
    <col min="3" max="3" width="10.7109375" style="0" customWidth="1"/>
  </cols>
  <sheetData>
    <row r="1" ht="11.25">
      <c r="B1" s="2" t="s">
        <v>202</v>
      </c>
    </row>
    <row r="2" spans="2:3" ht="86.25" customHeight="1">
      <c r="B2" s="70" t="s">
        <v>199</v>
      </c>
      <c r="C2" s="71"/>
    </row>
    <row r="3" spans="2:3" ht="30.75" customHeight="1">
      <c r="B3" s="15" t="s">
        <v>203</v>
      </c>
      <c r="C3" s="3"/>
    </row>
    <row r="4" spans="1:3" ht="14.25" customHeight="1">
      <c r="A4" s="30" t="s">
        <v>104</v>
      </c>
      <c r="B4" s="30"/>
      <c r="C4" s="4"/>
    </row>
    <row r="5" spans="1:3" ht="14.25" customHeight="1">
      <c r="A5" s="73" t="s">
        <v>198</v>
      </c>
      <c r="B5" s="73"/>
      <c r="C5" s="5"/>
    </row>
    <row r="6" spans="1:3" ht="11.25" customHeight="1" thickBot="1">
      <c r="A6" s="5"/>
      <c r="B6" s="5"/>
      <c r="C6" s="6" t="s">
        <v>77</v>
      </c>
    </row>
    <row r="7" spans="1:3" ht="13.5" customHeight="1" hidden="1" thickBot="1">
      <c r="A7" s="74"/>
      <c r="B7" s="74"/>
      <c r="C7" s="6"/>
    </row>
    <row r="8" spans="1:5" s="3" customFormat="1" ht="33" customHeight="1" thickBot="1">
      <c r="A8" s="16" t="s">
        <v>0</v>
      </c>
      <c r="B8" s="31" t="s">
        <v>1</v>
      </c>
      <c r="C8" s="48" t="s">
        <v>99</v>
      </c>
      <c r="D8" s="65" t="s">
        <v>200</v>
      </c>
      <c r="E8" s="65" t="s">
        <v>201</v>
      </c>
    </row>
    <row r="9" spans="1:5" s="3" customFormat="1" ht="11.25" customHeight="1">
      <c r="A9" s="17" t="s">
        <v>2</v>
      </c>
      <c r="B9" s="32" t="s">
        <v>3</v>
      </c>
      <c r="C9" s="49">
        <f>C10+C70</f>
        <v>16240</v>
      </c>
      <c r="D9" s="49">
        <f>D10+D70</f>
        <v>2064.3</v>
      </c>
      <c r="E9" s="49">
        <f>E10+E70</f>
        <v>18304.3</v>
      </c>
    </row>
    <row r="10" spans="1:5" s="3" customFormat="1" ht="10.5" customHeight="1">
      <c r="A10" s="18" t="s">
        <v>4</v>
      </c>
      <c r="B10" s="33" t="s">
        <v>5</v>
      </c>
      <c r="C10" s="50">
        <f>C11+C16+C21+C25+C45+C53+C65</f>
        <v>6724.5</v>
      </c>
      <c r="D10" s="50">
        <f>D11+D16+D21+D25+D45+D53+D65</f>
        <v>450.29999999999995</v>
      </c>
      <c r="E10" s="50">
        <f>E11+E16+E21+E25+E45+E53+E65</f>
        <v>7174.8</v>
      </c>
    </row>
    <row r="11" spans="1:5" s="3" customFormat="1" ht="9.75" customHeight="1">
      <c r="A11" s="9" t="s">
        <v>6</v>
      </c>
      <c r="B11" s="34" t="s">
        <v>7</v>
      </c>
      <c r="C11" s="51">
        <f aca="true" t="shared" si="0" ref="C11:E12">C12</f>
        <v>2715.7</v>
      </c>
      <c r="D11" s="51">
        <f t="shared" si="0"/>
        <v>984.3</v>
      </c>
      <c r="E11" s="51">
        <f t="shared" si="0"/>
        <v>3700</v>
      </c>
    </row>
    <row r="12" spans="1:5" s="3" customFormat="1" ht="9.75" customHeight="1" thickBot="1">
      <c r="A12" s="9" t="s">
        <v>8</v>
      </c>
      <c r="B12" s="35" t="s">
        <v>9</v>
      </c>
      <c r="C12" s="52">
        <f t="shared" si="0"/>
        <v>2715.7</v>
      </c>
      <c r="D12" s="52">
        <f t="shared" si="0"/>
        <v>984.3</v>
      </c>
      <c r="E12" s="52">
        <f t="shared" si="0"/>
        <v>3700</v>
      </c>
    </row>
    <row r="13" spans="1:5" s="3" customFormat="1" ht="33" customHeight="1" thickBot="1">
      <c r="A13" s="25" t="s">
        <v>126</v>
      </c>
      <c r="B13" s="36" t="s">
        <v>129</v>
      </c>
      <c r="C13" s="53">
        <v>2715.7</v>
      </c>
      <c r="D13" s="65">
        <v>984.3</v>
      </c>
      <c r="E13" s="53">
        <v>3700</v>
      </c>
    </row>
    <row r="14" spans="1:5" s="3" customFormat="1" ht="27.75" customHeight="1" hidden="1">
      <c r="A14" s="25" t="s">
        <v>127</v>
      </c>
      <c r="B14" s="36" t="s">
        <v>130</v>
      </c>
      <c r="C14" s="53"/>
      <c r="D14" s="65"/>
      <c r="E14" s="53"/>
    </row>
    <row r="15" spans="1:5" ht="23.25" customHeight="1" hidden="1">
      <c r="A15" s="22" t="s">
        <v>110</v>
      </c>
      <c r="B15" s="36" t="s">
        <v>128</v>
      </c>
      <c r="C15" s="53"/>
      <c r="D15" s="66"/>
      <c r="E15" s="53"/>
    </row>
    <row r="16" spans="1:10" s="24" customFormat="1" ht="13.5" customHeight="1" thickBot="1">
      <c r="A16" s="18" t="s">
        <v>121</v>
      </c>
      <c r="B16" s="37" t="s">
        <v>122</v>
      </c>
      <c r="C16" s="54">
        <f>C17</f>
        <v>345.8</v>
      </c>
      <c r="D16" s="67"/>
      <c r="E16" s="54">
        <f>E17</f>
        <v>345.8</v>
      </c>
      <c r="F16" s="28"/>
      <c r="G16" s="28"/>
      <c r="H16" s="28"/>
      <c r="I16" s="28"/>
      <c r="J16" s="28"/>
    </row>
    <row r="17" spans="1:10" s="24" customFormat="1" ht="22.5" customHeight="1" thickBot="1">
      <c r="A17" s="18" t="s">
        <v>152</v>
      </c>
      <c r="B17" s="38" t="s">
        <v>153</v>
      </c>
      <c r="C17" s="53">
        <f>C18+C19+C20</f>
        <v>345.8</v>
      </c>
      <c r="D17" s="67"/>
      <c r="E17" s="53">
        <f>E18+E19+E20</f>
        <v>345.8</v>
      </c>
      <c r="F17" s="28"/>
      <c r="G17" s="28"/>
      <c r="H17" s="28"/>
      <c r="I17" s="28"/>
      <c r="J17" s="28"/>
    </row>
    <row r="18" spans="1:5" ht="35.25" customHeight="1" thickBot="1">
      <c r="A18" s="22" t="s">
        <v>123</v>
      </c>
      <c r="B18" s="38" t="s">
        <v>195</v>
      </c>
      <c r="C18" s="55">
        <v>115</v>
      </c>
      <c r="D18" s="66"/>
      <c r="E18" s="55">
        <v>115</v>
      </c>
    </row>
    <row r="19" spans="1:5" ht="44.25" customHeight="1" thickBot="1">
      <c r="A19" s="22" t="s">
        <v>124</v>
      </c>
      <c r="B19" s="38" t="s">
        <v>196</v>
      </c>
      <c r="C19" s="53">
        <v>1</v>
      </c>
      <c r="D19" s="66"/>
      <c r="E19" s="53">
        <v>1</v>
      </c>
    </row>
    <row r="20" spans="1:5" ht="34.5" customHeight="1" thickBot="1">
      <c r="A20" s="22" t="s">
        <v>125</v>
      </c>
      <c r="B20" s="38" t="s">
        <v>197</v>
      </c>
      <c r="C20" s="53">
        <v>229.8</v>
      </c>
      <c r="D20" s="66"/>
      <c r="E20" s="53">
        <v>229.8</v>
      </c>
    </row>
    <row r="21" spans="1:5" ht="12" thickBot="1">
      <c r="A21" s="9" t="s">
        <v>10</v>
      </c>
      <c r="B21" s="34" t="s">
        <v>11</v>
      </c>
      <c r="C21" s="51">
        <f>C22</f>
        <v>12</v>
      </c>
      <c r="D21" s="66"/>
      <c r="E21" s="51">
        <f>E22</f>
        <v>12</v>
      </c>
    </row>
    <row r="22" spans="1:5" ht="12" thickBot="1">
      <c r="A22" s="9" t="s">
        <v>12</v>
      </c>
      <c r="B22" s="35" t="s">
        <v>13</v>
      </c>
      <c r="C22" s="53">
        <f>C23</f>
        <v>12</v>
      </c>
      <c r="D22" s="66"/>
      <c r="E22" s="53">
        <f>E23</f>
        <v>12</v>
      </c>
    </row>
    <row r="23" spans="1:5" ht="12" thickBot="1">
      <c r="A23" s="22" t="s">
        <v>12</v>
      </c>
      <c r="B23" s="35" t="s">
        <v>111</v>
      </c>
      <c r="C23" s="53">
        <v>12</v>
      </c>
      <c r="D23" s="66"/>
      <c r="E23" s="53">
        <v>12</v>
      </c>
    </row>
    <row r="24" spans="1:5" ht="17.25" customHeight="1" hidden="1">
      <c r="A24" s="22" t="s">
        <v>112</v>
      </c>
      <c r="B24" s="35" t="s">
        <v>113</v>
      </c>
      <c r="C24" s="53"/>
      <c r="D24" s="66"/>
      <c r="E24" s="53"/>
    </row>
    <row r="25" spans="1:5" ht="12" thickBot="1">
      <c r="A25" s="9" t="s">
        <v>14</v>
      </c>
      <c r="B25" s="34" t="s">
        <v>15</v>
      </c>
      <c r="C25" s="51">
        <f>C26+C28</f>
        <v>3338</v>
      </c>
      <c r="D25" s="51">
        <f>D26+D28</f>
        <v>-534</v>
      </c>
      <c r="E25" s="51">
        <f>E26+E28</f>
        <v>2804</v>
      </c>
    </row>
    <row r="26" spans="1:5" ht="12" thickBot="1">
      <c r="A26" s="22" t="s">
        <v>16</v>
      </c>
      <c r="B26" s="35" t="s">
        <v>17</v>
      </c>
      <c r="C26" s="52">
        <f>C27</f>
        <v>60</v>
      </c>
      <c r="D26" s="66"/>
      <c r="E26" s="52">
        <f>E27</f>
        <v>60</v>
      </c>
    </row>
    <row r="27" spans="1:5" ht="23.25" thickBot="1">
      <c r="A27" s="22" t="s">
        <v>137</v>
      </c>
      <c r="B27" s="35" t="s">
        <v>18</v>
      </c>
      <c r="C27" s="52">
        <v>60</v>
      </c>
      <c r="D27" s="66"/>
      <c r="E27" s="52">
        <v>60</v>
      </c>
    </row>
    <row r="28" spans="1:5" ht="11.25">
      <c r="A28" s="22" t="s">
        <v>19</v>
      </c>
      <c r="B28" s="35" t="s">
        <v>20</v>
      </c>
      <c r="C28" s="52">
        <f>C29+C31</f>
        <v>3278</v>
      </c>
      <c r="D28" s="52">
        <f>D29+D31</f>
        <v>-534</v>
      </c>
      <c r="E28" s="52">
        <f>E29+E31</f>
        <v>2744</v>
      </c>
    </row>
    <row r="29" spans="1:5" ht="12" thickBot="1">
      <c r="A29" s="26" t="s">
        <v>138</v>
      </c>
      <c r="B29" s="27" t="s">
        <v>148</v>
      </c>
      <c r="C29" s="52">
        <f>C30</f>
        <v>3154</v>
      </c>
      <c r="D29" s="52">
        <f>D30</f>
        <v>-534</v>
      </c>
      <c r="E29" s="52">
        <f>E30</f>
        <v>2620</v>
      </c>
    </row>
    <row r="30" spans="1:5" ht="22.5" customHeight="1" thickBot="1">
      <c r="A30" s="44" t="s">
        <v>131</v>
      </c>
      <c r="B30" s="45" t="s">
        <v>136</v>
      </c>
      <c r="C30" s="52">
        <v>3154</v>
      </c>
      <c r="D30" s="69">
        <v>-534</v>
      </c>
      <c r="E30" s="52">
        <v>2620</v>
      </c>
    </row>
    <row r="31" spans="1:5" ht="12" customHeight="1" thickBot="1">
      <c r="A31" s="44" t="s">
        <v>132</v>
      </c>
      <c r="B31" s="45" t="s">
        <v>135</v>
      </c>
      <c r="C31" s="52">
        <f>C33</f>
        <v>124</v>
      </c>
      <c r="D31" s="66"/>
      <c r="E31" s="52">
        <f>E33</f>
        <v>124</v>
      </c>
    </row>
    <row r="32" spans="1:5" ht="12" hidden="1" thickBot="1">
      <c r="A32" s="44" t="s">
        <v>132</v>
      </c>
      <c r="B32" s="45" t="s">
        <v>135</v>
      </c>
      <c r="C32" s="52">
        <v>18</v>
      </c>
      <c r="D32" s="66"/>
      <c r="E32" s="52">
        <v>18</v>
      </c>
    </row>
    <row r="33" spans="1:5" ht="26.25" customHeight="1" thickBot="1">
      <c r="A33" s="44" t="s">
        <v>133</v>
      </c>
      <c r="B33" s="45" t="s">
        <v>134</v>
      </c>
      <c r="C33" s="55">
        <v>124</v>
      </c>
      <c r="D33" s="66"/>
      <c r="E33" s="55">
        <v>124</v>
      </c>
    </row>
    <row r="34" spans="1:5" ht="12" hidden="1" thickBot="1">
      <c r="A34" s="9" t="s">
        <v>21</v>
      </c>
      <c r="B34" s="35" t="s">
        <v>22</v>
      </c>
      <c r="C34" s="56">
        <f>SUM(C35+C37)</f>
        <v>0</v>
      </c>
      <c r="D34" s="66"/>
      <c r="E34" s="66"/>
    </row>
    <row r="35" spans="1:5" ht="23.25" hidden="1" thickBot="1">
      <c r="A35" s="9" t="s">
        <v>23</v>
      </c>
      <c r="B35" s="35" t="s">
        <v>24</v>
      </c>
      <c r="C35" s="56">
        <f>SUM(C36)</f>
        <v>0</v>
      </c>
      <c r="D35" s="66"/>
      <c r="E35" s="66"/>
    </row>
    <row r="36" spans="1:5" ht="22.5" customHeight="1" hidden="1">
      <c r="A36" s="9" t="s">
        <v>25</v>
      </c>
      <c r="B36" s="35" t="s">
        <v>26</v>
      </c>
      <c r="C36" s="55"/>
      <c r="D36" s="66"/>
      <c r="E36" s="66"/>
    </row>
    <row r="37" spans="1:5" ht="15" customHeight="1" hidden="1">
      <c r="A37" s="9" t="s">
        <v>27</v>
      </c>
      <c r="B37" s="35" t="s">
        <v>28</v>
      </c>
      <c r="C37" s="56"/>
      <c r="D37" s="66"/>
      <c r="E37" s="66"/>
    </row>
    <row r="38" spans="1:5" ht="20.25" customHeight="1" hidden="1">
      <c r="A38" s="9" t="s">
        <v>29</v>
      </c>
      <c r="B38" s="35" t="s">
        <v>30</v>
      </c>
      <c r="C38" s="56">
        <f>SUM(C39)</f>
        <v>0</v>
      </c>
      <c r="D38" s="66"/>
      <c r="E38" s="66"/>
    </row>
    <row r="39" spans="1:5" ht="19.5" customHeight="1" hidden="1">
      <c r="A39" s="9" t="s">
        <v>31</v>
      </c>
      <c r="B39" s="35" t="s">
        <v>32</v>
      </c>
      <c r="C39" s="55"/>
      <c r="D39" s="66"/>
      <c r="E39" s="66"/>
    </row>
    <row r="40" spans="1:5" ht="11.25" customHeight="1" hidden="1">
      <c r="A40" s="9" t="s">
        <v>33</v>
      </c>
      <c r="B40" s="35" t="s">
        <v>34</v>
      </c>
      <c r="C40" s="56" t="e">
        <f>C41</f>
        <v>#REF!</v>
      </c>
      <c r="D40" s="66"/>
      <c r="E40" s="66"/>
    </row>
    <row r="41" spans="1:5" ht="12" hidden="1" thickBot="1">
      <c r="A41" s="9" t="s">
        <v>35</v>
      </c>
      <c r="B41" s="35" t="s">
        <v>36</v>
      </c>
      <c r="C41" s="56" t="e">
        <f>SUM(C43)+C42</f>
        <v>#REF!</v>
      </c>
      <c r="D41" s="66"/>
      <c r="E41" s="66"/>
    </row>
    <row r="42" spans="1:5" ht="12" hidden="1" thickBot="1">
      <c r="A42" s="9" t="s">
        <v>97</v>
      </c>
      <c r="B42" s="35" t="s">
        <v>98</v>
      </c>
      <c r="C42" s="55" t="e">
        <f>'[1]Лист1'!D34+'[2]Лист1'!D34+'[3]Лист1'!D34+'[4]Лист1'!D34+'[5]Лист1'!D34+'[6]Лист1'!D34+'[7]Лист1'!D34+'[8]Лист1'!D34+'[9]Лист1'!D34</f>
        <v>#REF!</v>
      </c>
      <c r="D42" s="66"/>
      <c r="E42" s="66"/>
    </row>
    <row r="43" spans="1:5" ht="12" hidden="1" thickBot="1">
      <c r="A43" s="9" t="s">
        <v>37</v>
      </c>
      <c r="B43" s="35" t="s">
        <v>38</v>
      </c>
      <c r="C43" s="56" t="e">
        <f>SUM(C44)</f>
        <v>#REF!</v>
      </c>
      <c r="D43" s="66"/>
      <c r="E43" s="66"/>
    </row>
    <row r="44" spans="1:5" ht="12.75" customHeight="1" hidden="1">
      <c r="A44" s="9" t="s">
        <v>39</v>
      </c>
      <c r="B44" s="35" t="s">
        <v>40</v>
      </c>
      <c r="C44" s="55" t="e">
        <f>'[1]Лист1'!D36+'[2]Лист1'!D36+'[3]Лист1'!D36+'[4]Лист1'!D36+'[5]Лист1'!D36+'[6]Лист1'!D36+'[7]Лист1'!D36+'[8]Лист1'!D36+'[9]Лист1'!D36</f>
        <v>#REF!</v>
      </c>
      <c r="D44" s="66"/>
      <c r="E44" s="66"/>
    </row>
    <row r="45" spans="1:5" ht="22.5" customHeight="1" thickBot="1">
      <c r="A45" s="9" t="s">
        <v>41</v>
      </c>
      <c r="B45" s="34" t="s">
        <v>42</v>
      </c>
      <c r="C45" s="51">
        <f>C46</f>
        <v>225</v>
      </c>
      <c r="D45" s="66"/>
      <c r="E45" s="51">
        <f>E46</f>
        <v>225</v>
      </c>
    </row>
    <row r="46" spans="1:5" ht="45" customHeight="1" thickBot="1">
      <c r="A46" s="22" t="s">
        <v>114</v>
      </c>
      <c r="B46" s="35" t="s">
        <v>43</v>
      </c>
      <c r="C46" s="52">
        <f>C49+C51</f>
        <v>225</v>
      </c>
      <c r="D46" s="66"/>
      <c r="E46" s="52">
        <f>E49+E51</f>
        <v>225</v>
      </c>
    </row>
    <row r="47" spans="1:5" ht="35.25" customHeight="1" hidden="1">
      <c r="A47" s="9" t="s">
        <v>44</v>
      </c>
      <c r="B47" s="35" t="s">
        <v>45</v>
      </c>
      <c r="C47" s="52"/>
      <c r="D47" s="66"/>
      <c r="E47" s="52"/>
    </row>
    <row r="48" spans="1:5" ht="37.5" customHeight="1" hidden="1">
      <c r="A48" s="9" t="s">
        <v>46</v>
      </c>
      <c r="B48" s="35" t="s">
        <v>115</v>
      </c>
      <c r="C48" s="53"/>
      <c r="D48" s="66"/>
      <c r="E48" s="53"/>
    </row>
    <row r="49" spans="1:5" ht="42" customHeight="1" thickBot="1">
      <c r="A49" s="22" t="s">
        <v>158</v>
      </c>
      <c r="B49" s="35" t="s">
        <v>169</v>
      </c>
      <c r="C49" s="53">
        <f>C50</f>
        <v>1</v>
      </c>
      <c r="D49" s="66"/>
      <c r="E49" s="53">
        <f>E50</f>
        <v>1</v>
      </c>
    </row>
    <row r="50" spans="1:5" ht="32.25" customHeight="1" thickBot="1">
      <c r="A50" s="22" t="s">
        <v>159</v>
      </c>
      <c r="B50" s="35" t="s">
        <v>170</v>
      </c>
      <c r="C50" s="53">
        <v>1</v>
      </c>
      <c r="D50" s="66"/>
      <c r="E50" s="53">
        <v>1</v>
      </c>
    </row>
    <row r="51" spans="1:5" ht="43.5" customHeight="1" thickBot="1">
      <c r="A51" s="22" t="s">
        <v>106</v>
      </c>
      <c r="B51" s="35" t="s">
        <v>47</v>
      </c>
      <c r="C51" s="52">
        <f>C52</f>
        <v>224</v>
      </c>
      <c r="D51" s="66"/>
      <c r="E51" s="52">
        <f>E52</f>
        <v>224</v>
      </c>
    </row>
    <row r="52" spans="1:5" ht="33" customHeight="1" thickBot="1">
      <c r="A52" s="22" t="s">
        <v>139</v>
      </c>
      <c r="B52" s="35" t="s">
        <v>48</v>
      </c>
      <c r="C52" s="53">
        <v>224</v>
      </c>
      <c r="D52" s="66"/>
      <c r="E52" s="53">
        <v>224</v>
      </c>
    </row>
    <row r="53" spans="1:5" ht="14.25" customHeight="1" thickBot="1">
      <c r="A53" s="23" t="s">
        <v>147</v>
      </c>
      <c r="B53" s="39" t="s">
        <v>87</v>
      </c>
      <c r="C53" s="57">
        <f>C54</f>
        <v>78</v>
      </c>
      <c r="D53" s="66"/>
      <c r="E53" s="57">
        <f>E54</f>
        <v>78</v>
      </c>
    </row>
    <row r="54" spans="1:5" ht="14.25" customHeight="1" thickBot="1">
      <c r="A54" s="23" t="s">
        <v>140</v>
      </c>
      <c r="B54" s="35" t="s">
        <v>120</v>
      </c>
      <c r="C54" s="58">
        <f>C55</f>
        <v>78</v>
      </c>
      <c r="D54" s="66"/>
      <c r="E54" s="58">
        <f>E55</f>
        <v>78</v>
      </c>
    </row>
    <row r="55" spans="1:5" ht="25.5" customHeight="1" thickBot="1">
      <c r="A55" s="22" t="s">
        <v>168</v>
      </c>
      <c r="B55" s="35" t="s">
        <v>179</v>
      </c>
      <c r="C55" s="58">
        <f>C56</f>
        <v>78</v>
      </c>
      <c r="D55" s="66"/>
      <c r="E55" s="58">
        <f>E56</f>
        <v>78</v>
      </c>
    </row>
    <row r="56" spans="1:5" ht="24" customHeight="1" thickBot="1">
      <c r="A56" s="22" t="s">
        <v>163</v>
      </c>
      <c r="B56" s="35" t="s">
        <v>164</v>
      </c>
      <c r="C56" s="53">
        <v>78</v>
      </c>
      <c r="D56" s="66"/>
      <c r="E56" s="53">
        <v>78</v>
      </c>
    </row>
    <row r="57" spans="1:5" ht="1.5" customHeight="1" thickBot="1">
      <c r="A57" s="9" t="s">
        <v>49</v>
      </c>
      <c r="B57" s="34" t="s">
        <v>50</v>
      </c>
      <c r="C57" s="51">
        <f>C58</f>
        <v>0</v>
      </c>
      <c r="D57" s="66"/>
      <c r="E57" s="51">
        <f>E58</f>
        <v>0</v>
      </c>
    </row>
    <row r="58" spans="1:5" ht="21" customHeight="1" hidden="1">
      <c r="A58" s="22" t="s">
        <v>154</v>
      </c>
      <c r="B58" s="35" t="s">
        <v>51</v>
      </c>
      <c r="C58" s="52">
        <f>C61</f>
        <v>0</v>
      </c>
      <c r="D58" s="66"/>
      <c r="E58" s="52">
        <f>E61</f>
        <v>0</v>
      </c>
    </row>
    <row r="59" spans="1:5" ht="22.5" customHeight="1" hidden="1">
      <c r="A59" s="22" t="s">
        <v>70</v>
      </c>
      <c r="B59" s="35" t="s">
        <v>52</v>
      </c>
      <c r="C59" s="52"/>
      <c r="D59" s="66"/>
      <c r="E59" s="52"/>
    </row>
    <row r="60" spans="1:5" ht="21.75" customHeight="1" hidden="1">
      <c r="A60" s="9" t="s">
        <v>71</v>
      </c>
      <c r="B60" s="35" t="s">
        <v>105</v>
      </c>
      <c r="C60" s="52"/>
      <c r="D60" s="66"/>
      <c r="E60" s="52"/>
    </row>
    <row r="61" spans="1:5" ht="21.75" customHeight="1" hidden="1">
      <c r="A61" s="22" t="s">
        <v>116</v>
      </c>
      <c r="B61" s="35" t="s">
        <v>117</v>
      </c>
      <c r="C61" s="52">
        <f>C63</f>
        <v>0</v>
      </c>
      <c r="D61" s="66"/>
      <c r="E61" s="52">
        <f>E63</f>
        <v>0</v>
      </c>
    </row>
    <row r="62" spans="1:5" ht="20.25" customHeight="1" hidden="1">
      <c r="A62" s="22" t="s">
        <v>141</v>
      </c>
      <c r="B62" s="40" t="s">
        <v>107</v>
      </c>
      <c r="C62" s="52">
        <v>206</v>
      </c>
      <c r="D62" s="66"/>
      <c r="E62" s="52">
        <v>206</v>
      </c>
    </row>
    <row r="63" spans="1:5" ht="21" customHeight="1" hidden="1">
      <c r="A63" s="22" t="s">
        <v>142</v>
      </c>
      <c r="B63" s="35" t="s">
        <v>108</v>
      </c>
      <c r="C63" s="52"/>
      <c r="D63" s="66"/>
      <c r="E63" s="52"/>
    </row>
    <row r="64" spans="1:5" ht="21.75" customHeight="1" hidden="1">
      <c r="A64" s="9"/>
      <c r="B64" s="35"/>
      <c r="C64" s="52"/>
      <c r="D64" s="66"/>
      <c r="E64" s="52"/>
    </row>
    <row r="65" spans="1:5" ht="13.5" customHeight="1" thickBot="1">
      <c r="A65" s="29" t="s">
        <v>53</v>
      </c>
      <c r="B65" s="41" t="s">
        <v>54</v>
      </c>
      <c r="C65" s="59">
        <f>C68</f>
        <v>10</v>
      </c>
      <c r="D65" s="66"/>
      <c r="E65" s="59">
        <f>E68</f>
        <v>10</v>
      </c>
    </row>
    <row r="66" spans="1:5" ht="13.5" customHeight="1" hidden="1">
      <c r="A66" s="9" t="s">
        <v>55</v>
      </c>
      <c r="B66" s="35" t="s">
        <v>56</v>
      </c>
      <c r="C66" s="52" t="e">
        <f>SUM(C67)</f>
        <v>#REF!</v>
      </c>
      <c r="D66" s="66"/>
      <c r="E66" s="52" t="e">
        <f>SUM(E67)</f>
        <v>#REF!</v>
      </c>
    </row>
    <row r="67" spans="1:5" ht="15" customHeight="1" hidden="1">
      <c r="A67" s="9" t="s">
        <v>57</v>
      </c>
      <c r="B67" s="35" t="s">
        <v>58</v>
      </c>
      <c r="C67" s="53" t="e">
        <f>'[1]Лист1'!D52+'[2]Лист1'!D52+'[3]Лист1'!D52+'[4]Лист1'!D52+'[5]Лист1'!D52+'[6]Лист1'!D52+'[7]Лист1'!D52+'[8]Лист1'!D52+'[9]Лист1'!D52</f>
        <v>#REF!</v>
      </c>
      <c r="D67" s="66"/>
      <c r="E67" s="53" t="e">
        <f>'[1]Лист1'!F52+'[2]Лист1'!F52+'[3]Лист1'!F52+'[4]Лист1'!F52+'[5]Лист1'!F52+'[6]Лист1'!F52+'[7]Лист1'!F52+'[8]Лист1'!F52+'[9]Лист1'!F52</f>
        <v>#REF!</v>
      </c>
    </row>
    <row r="68" spans="1:5" ht="13.5" customHeight="1" thickBot="1">
      <c r="A68" s="22" t="s">
        <v>151</v>
      </c>
      <c r="B68" s="35" t="s">
        <v>183</v>
      </c>
      <c r="C68" s="52">
        <f>SUM(C69)</f>
        <v>10</v>
      </c>
      <c r="D68" s="66"/>
      <c r="E68" s="52">
        <f>SUM(E69)</f>
        <v>10</v>
      </c>
    </row>
    <row r="69" spans="1:5" ht="12.75" customHeight="1" thickBot="1">
      <c r="A69" s="22" t="s">
        <v>150</v>
      </c>
      <c r="B69" s="35" t="s">
        <v>182</v>
      </c>
      <c r="C69" s="53">
        <v>10</v>
      </c>
      <c r="D69" s="66"/>
      <c r="E69" s="53">
        <v>10</v>
      </c>
    </row>
    <row r="70" spans="1:5" ht="12.75" customHeight="1">
      <c r="A70" s="18" t="s">
        <v>59</v>
      </c>
      <c r="B70" s="42" t="s">
        <v>60</v>
      </c>
      <c r="C70" s="60">
        <f>C71++C119</f>
        <v>9515.5</v>
      </c>
      <c r="D70" s="60">
        <f>D71+D119</f>
        <v>1614</v>
      </c>
      <c r="E70" s="60">
        <f>E71+E119</f>
        <v>11129.5</v>
      </c>
    </row>
    <row r="71" spans="1:5" ht="24" customHeight="1">
      <c r="A71" s="9" t="s">
        <v>61</v>
      </c>
      <c r="B71" s="35" t="s">
        <v>62</v>
      </c>
      <c r="C71" s="52">
        <f>C72+C91+C96+C116</f>
        <v>9503.5</v>
      </c>
      <c r="D71" s="52">
        <f>D72+D91+D96+D116</f>
        <v>1614</v>
      </c>
      <c r="E71" s="52">
        <f>E72+E91+E96+E116</f>
        <v>11117.5</v>
      </c>
    </row>
    <row r="72" spans="1:5" ht="9.75" customHeight="1">
      <c r="A72" s="22" t="s">
        <v>155</v>
      </c>
      <c r="B72" s="35" t="s">
        <v>184</v>
      </c>
      <c r="C72" s="52">
        <f>C74+C76</f>
        <v>8451.2</v>
      </c>
      <c r="D72" s="52">
        <f>D74+D76</f>
        <v>1610</v>
      </c>
      <c r="E72" s="52">
        <f>E74+E76</f>
        <v>10061.2</v>
      </c>
    </row>
    <row r="73" spans="1:5" ht="0.75" customHeight="1">
      <c r="A73" s="22"/>
      <c r="B73" s="35"/>
      <c r="C73" s="52"/>
      <c r="D73" s="52"/>
      <c r="E73" s="52"/>
    </row>
    <row r="74" spans="1:5" ht="9.75" customHeight="1">
      <c r="A74" s="22" t="s">
        <v>91</v>
      </c>
      <c r="B74" s="35" t="s">
        <v>208</v>
      </c>
      <c r="C74" s="52">
        <f>C75</f>
        <v>2810.9</v>
      </c>
      <c r="D74" s="52">
        <f>D75</f>
        <v>1610</v>
      </c>
      <c r="E74" s="52">
        <f>E75</f>
        <v>4420.9</v>
      </c>
    </row>
    <row r="75" spans="1:5" ht="22.5" customHeight="1">
      <c r="A75" s="22" t="s">
        <v>209</v>
      </c>
      <c r="B75" s="35" t="s">
        <v>207</v>
      </c>
      <c r="C75" s="52">
        <v>2810.9</v>
      </c>
      <c r="D75" s="52">
        <v>1610</v>
      </c>
      <c r="E75" s="52">
        <v>4420.9</v>
      </c>
    </row>
    <row r="76" spans="1:5" ht="15" customHeight="1" thickBot="1">
      <c r="A76" s="9" t="s">
        <v>63</v>
      </c>
      <c r="B76" s="35" t="s">
        <v>206</v>
      </c>
      <c r="C76" s="52">
        <f>C77</f>
        <v>5640.3</v>
      </c>
      <c r="D76" s="52">
        <f>D77</f>
        <v>0</v>
      </c>
      <c r="E76" s="52">
        <f>E77</f>
        <v>5640.3</v>
      </c>
    </row>
    <row r="77" spans="1:5" ht="23.25" customHeight="1" thickBot="1">
      <c r="A77" s="22" t="s">
        <v>204</v>
      </c>
      <c r="B77" s="35" t="s">
        <v>205</v>
      </c>
      <c r="C77" s="52">
        <v>5640.3</v>
      </c>
      <c r="D77" s="68"/>
      <c r="E77" s="66">
        <v>5640.3</v>
      </c>
    </row>
    <row r="78" spans="1:5" ht="11.25" customHeight="1" hidden="1">
      <c r="A78" s="10" t="s">
        <v>91</v>
      </c>
      <c r="B78" s="43" t="s">
        <v>92</v>
      </c>
      <c r="C78" s="52" t="e">
        <f>SUM(C79)</f>
        <v>#REF!</v>
      </c>
      <c r="D78" s="66"/>
      <c r="E78" s="66"/>
    </row>
    <row r="79" spans="1:5" ht="11.25" customHeight="1" hidden="1">
      <c r="A79" s="10" t="s">
        <v>89</v>
      </c>
      <c r="B79" s="43" t="s">
        <v>90</v>
      </c>
      <c r="C79" s="53" t="e">
        <f>'[1]Лист1'!D61+'[2]Лист1'!D61+'[3]Лист1'!D61+'[4]Лист1'!D61+'[5]Лист1'!D61+'[6]Лист1'!D61+'[7]Лист1'!D61+'[8]Лист1'!D61+'[9]Лист1'!D61</f>
        <v>#REF!</v>
      </c>
      <c r="D79" s="66"/>
      <c r="E79" s="66"/>
    </row>
    <row r="80" spans="1:5" ht="23.25" hidden="1" thickBot="1">
      <c r="A80" s="9" t="s">
        <v>64</v>
      </c>
      <c r="B80" s="35" t="s">
        <v>65</v>
      </c>
      <c r="C80" s="52" t="e">
        <f>SUM(C81+C83+C87+C85)</f>
        <v>#REF!</v>
      </c>
      <c r="D80" s="66"/>
      <c r="E80" s="66"/>
    </row>
    <row r="81" spans="1:5" ht="45.75" hidden="1" thickBot="1">
      <c r="A81" s="9" t="s">
        <v>78</v>
      </c>
      <c r="B81" s="35" t="s">
        <v>74</v>
      </c>
      <c r="C81" s="52" t="e">
        <f>SUM(C82)</f>
        <v>#REF!</v>
      </c>
      <c r="D81" s="66"/>
      <c r="E81" s="66"/>
    </row>
    <row r="82" spans="1:5" ht="34.5" hidden="1" thickBot="1">
      <c r="A82" s="9" t="s">
        <v>75</v>
      </c>
      <c r="B82" s="35" t="s">
        <v>88</v>
      </c>
      <c r="C82" s="53" t="e">
        <f>'[1]Лист1'!D64+'[2]Лист1'!D64+'[3]Лист1'!D64+'[4]Лист1'!D64+'[5]Лист1'!D64+'[6]Лист1'!D64+'[7]Лист1'!D64+'[8]Лист1'!D64+'[9]Лист1'!D64</f>
        <v>#REF!</v>
      </c>
      <c r="D82" s="66"/>
      <c r="E82" s="66"/>
    </row>
    <row r="83" spans="1:5" ht="34.5" hidden="1" thickBot="1">
      <c r="A83" s="9" t="s">
        <v>81</v>
      </c>
      <c r="B83" s="35" t="s">
        <v>79</v>
      </c>
      <c r="C83" s="61" t="e">
        <f>SUM(C84)</f>
        <v>#REF!</v>
      </c>
      <c r="D83" s="66"/>
      <c r="E83" s="66"/>
    </row>
    <row r="84" spans="1:5" ht="12.75" customHeight="1" hidden="1">
      <c r="A84" s="9" t="s">
        <v>82</v>
      </c>
      <c r="B84" s="35" t="s">
        <v>80</v>
      </c>
      <c r="C84" s="53" t="e">
        <f>'[1]Лист1'!D66+'[2]Лист1'!D66+'[3]Лист1'!D66+'[4]Лист1'!D66+'[5]Лист1'!D66+'[6]Лист1'!D66+'[7]Лист1'!D66+'[8]Лист1'!D66+'[9]Лист1'!D66</f>
        <v>#REF!</v>
      </c>
      <c r="D84" s="66"/>
      <c r="E84" s="66"/>
    </row>
    <row r="85" spans="1:5" ht="12.75" customHeight="1" hidden="1">
      <c r="A85" s="9" t="s">
        <v>95</v>
      </c>
      <c r="B85" s="35" t="s">
        <v>94</v>
      </c>
      <c r="C85" s="61" t="e">
        <f>SUM(C86)</f>
        <v>#REF!</v>
      </c>
      <c r="D85" s="66"/>
      <c r="E85" s="66"/>
    </row>
    <row r="86" spans="1:5" ht="12.75" customHeight="1" hidden="1">
      <c r="A86" s="9" t="s">
        <v>96</v>
      </c>
      <c r="B86" s="35" t="s">
        <v>93</v>
      </c>
      <c r="C86" s="53" t="e">
        <f>'[1]Лист1'!D68+'[2]Лист1'!D68+'[3]Лист1'!D68+'[4]Лист1'!D68+'[5]Лист1'!D68+'[6]Лист1'!D68+'[7]Лист1'!D68+'[8]Лист1'!D68+'[9]Лист1'!D68</f>
        <v>#REF!</v>
      </c>
      <c r="D86" s="66"/>
      <c r="E86" s="66"/>
    </row>
    <row r="87" spans="1:5" ht="9" customHeight="1" hidden="1">
      <c r="A87" s="9" t="s">
        <v>85</v>
      </c>
      <c r="B87" s="35" t="s">
        <v>83</v>
      </c>
      <c r="C87" s="61" t="e">
        <f>SUM(C88)</f>
        <v>#REF!</v>
      </c>
      <c r="D87" s="66"/>
      <c r="E87" s="66"/>
    </row>
    <row r="88" spans="1:5" ht="12" customHeight="1" hidden="1">
      <c r="A88" s="9" t="s">
        <v>86</v>
      </c>
      <c r="B88" s="35" t="s">
        <v>84</v>
      </c>
      <c r="C88" s="53" t="e">
        <f>'[1]Лист1'!D70+'[2]Лист1'!D70+'[3]Лист1'!D70+'[4]Лист1'!D70+'[5]Лист1'!D70+'[6]Лист1'!D70+'[7]Лист1'!D70+'[8]Лист1'!D70+'[9]Лист1'!D70</f>
        <v>#REF!</v>
      </c>
      <c r="D88" s="66"/>
      <c r="E88" s="66"/>
    </row>
    <row r="89" spans="1:5" ht="8.25" customHeight="1" hidden="1">
      <c r="A89" s="22" t="s">
        <v>109</v>
      </c>
      <c r="B89" s="35" t="s">
        <v>166</v>
      </c>
      <c r="C89" s="53">
        <f>C90</f>
        <v>0</v>
      </c>
      <c r="D89" s="66"/>
      <c r="E89" s="66"/>
    </row>
    <row r="90" spans="1:5" ht="21.75" customHeight="1" hidden="1">
      <c r="A90" s="22" t="s">
        <v>156</v>
      </c>
      <c r="B90" s="35" t="s">
        <v>165</v>
      </c>
      <c r="C90" s="53"/>
      <c r="D90" s="66"/>
      <c r="E90" s="66"/>
    </row>
    <row r="91" spans="1:5" ht="18" customHeight="1">
      <c r="A91" s="22" t="s">
        <v>171</v>
      </c>
      <c r="B91" s="35" t="s">
        <v>172</v>
      </c>
      <c r="C91" s="53">
        <f>C92+C94</f>
        <v>716.4</v>
      </c>
      <c r="D91" s="53">
        <f>D92+D94</f>
        <v>4</v>
      </c>
      <c r="E91" s="53">
        <f>E92+E94</f>
        <v>720.4</v>
      </c>
    </row>
    <row r="92" spans="1:5" ht="33" customHeight="1">
      <c r="A92" s="22" t="s">
        <v>213</v>
      </c>
      <c r="B92" s="35" t="s">
        <v>210</v>
      </c>
      <c r="C92" s="53">
        <f>C93</f>
        <v>101.4</v>
      </c>
      <c r="D92" s="53">
        <f>D93</f>
        <v>0</v>
      </c>
      <c r="E92" s="53">
        <f>E93</f>
        <v>101.4</v>
      </c>
    </row>
    <row r="93" spans="1:5" ht="35.25" customHeight="1">
      <c r="A93" s="22" t="s">
        <v>212</v>
      </c>
      <c r="B93" s="35" t="s">
        <v>211</v>
      </c>
      <c r="C93" s="53">
        <v>101.4</v>
      </c>
      <c r="D93" s="53"/>
      <c r="E93" s="53">
        <v>101.4</v>
      </c>
    </row>
    <row r="94" spans="1:5" ht="16.5" customHeight="1" thickBot="1">
      <c r="A94" s="22" t="s">
        <v>85</v>
      </c>
      <c r="B94" s="35" t="s">
        <v>173</v>
      </c>
      <c r="C94" s="53">
        <f>C95</f>
        <v>615</v>
      </c>
      <c r="D94" s="53">
        <f>D95</f>
        <v>4</v>
      </c>
      <c r="E94" s="53">
        <f>E95</f>
        <v>619</v>
      </c>
    </row>
    <row r="95" spans="1:5" ht="15.75" customHeight="1" thickBot="1">
      <c r="A95" s="22" t="s">
        <v>174</v>
      </c>
      <c r="B95" s="35" t="s">
        <v>175</v>
      </c>
      <c r="C95" s="53">
        <v>615</v>
      </c>
      <c r="D95" s="68">
        <v>4</v>
      </c>
      <c r="E95" s="53">
        <v>619</v>
      </c>
    </row>
    <row r="96" spans="1:5" ht="12" customHeight="1" thickBot="1">
      <c r="A96" s="22" t="s">
        <v>157</v>
      </c>
      <c r="B96" s="35" t="s">
        <v>185</v>
      </c>
      <c r="C96" s="52">
        <f>C99+C101+C113</f>
        <v>134.9</v>
      </c>
      <c r="D96" s="52">
        <f>D99+D101+D113</f>
        <v>0</v>
      </c>
      <c r="E96" s="52">
        <f>E99+E101+E113</f>
        <v>134.9</v>
      </c>
    </row>
    <row r="97" spans="1:5" ht="25.5" customHeight="1" hidden="1">
      <c r="A97" s="46"/>
      <c r="B97" s="35"/>
      <c r="C97" s="52">
        <f>C98</f>
        <v>0</v>
      </c>
      <c r="D97" s="66"/>
      <c r="E97" s="66"/>
    </row>
    <row r="98" spans="1:5" ht="24.75" customHeight="1" hidden="1">
      <c r="A98" s="46"/>
      <c r="B98" s="35"/>
      <c r="C98" s="52"/>
      <c r="D98" s="66"/>
      <c r="E98" s="66"/>
    </row>
    <row r="99" spans="1:5" ht="26.25" customHeight="1" thickBot="1">
      <c r="A99" s="22" t="s">
        <v>162</v>
      </c>
      <c r="B99" s="35" t="s">
        <v>186</v>
      </c>
      <c r="C99" s="52">
        <f>C100</f>
        <v>1</v>
      </c>
      <c r="D99" s="66"/>
      <c r="E99" s="52">
        <f>E100</f>
        <v>1</v>
      </c>
    </row>
    <row r="100" spans="1:5" ht="24" customHeight="1" thickBot="1">
      <c r="A100" s="22" t="s">
        <v>160</v>
      </c>
      <c r="B100" s="35" t="s">
        <v>187</v>
      </c>
      <c r="C100" s="52">
        <v>1</v>
      </c>
      <c r="D100" s="66"/>
      <c r="E100" s="52">
        <v>1</v>
      </c>
    </row>
    <row r="101" spans="1:5" ht="24" customHeight="1" thickBot="1">
      <c r="A101" s="22" t="s">
        <v>66</v>
      </c>
      <c r="B101" s="35" t="s">
        <v>188</v>
      </c>
      <c r="C101" s="52">
        <f>C102</f>
        <v>123.9</v>
      </c>
      <c r="D101" s="66">
        <f>D102</f>
        <v>0</v>
      </c>
      <c r="E101" s="52">
        <f>E102</f>
        <v>123.9</v>
      </c>
    </row>
    <row r="102" spans="1:5" ht="24.75" customHeight="1" thickBot="1">
      <c r="A102" s="22" t="s">
        <v>143</v>
      </c>
      <c r="B102" s="35" t="s">
        <v>189</v>
      </c>
      <c r="C102" s="52">
        <v>123.9</v>
      </c>
      <c r="D102" s="66"/>
      <c r="E102" s="52">
        <v>123.9</v>
      </c>
    </row>
    <row r="103" spans="1:5" ht="1.5" customHeight="1" hidden="1">
      <c r="A103" s="21" t="s">
        <v>85</v>
      </c>
      <c r="B103" s="35" t="s">
        <v>83</v>
      </c>
      <c r="C103" s="52"/>
      <c r="D103" s="66"/>
      <c r="E103" s="66"/>
    </row>
    <row r="104" spans="1:5" ht="15" customHeight="1" hidden="1">
      <c r="A104" s="21" t="s">
        <v>86</v>
      </c>
      <c r="B104" s="35" t="s">
        <v>84</v>
      </c>
      <c r="C104" s="52"/>
      <c r="D104" s="66"/>
      <c r="E104" s="66"/>
    </row>
    <row r="105" spans="1:5" ht="15" customHeight="1" hidden="1">
      <c r="A105" s="9" t="s">
        <v>67</v>
      </c>
      <c r="B105" s="35" t="s">
        <v>68</v>
      </c>
      <c r="C105" s="53"/>
      <c r="D105" s="66"/>
      <c r="E105" s="66"/>
    </row>
    <row r="106" spans="1:5" ht="17.25" customHeight="1" hidden="1">
      <c r="A106" s="20" t="s">
        <v>102</v>
      </c>
      <c r="B106" s="35" t="s">
        <v>100</v>
      </c>
      <c r="C106" s="52"/>
      <c r="D106" s="66"/>
      <c r="E106" s="66"/>
    </row>
    <row r="107" spans="1:5" ht="15.75" customHeight="1" hidden="1">
      <c r="A107" s="19" t="s">
        <v>103</v>
      </c>
      <c r="B107" s="35" t="s">
        <v>101</v>
      </c>
      <c r="C107" s="53"/>
      <c r="D107" s="66"/>
      <c r="E107" s="66"/>
    </row>
    <row r="108" spans="1:5" ht="12.75" customHeight="1" hidden="1">
      <c r="A108" s="19" t="s">
        <v>118</v>
      </c>
      <c r="B108" s="35" t="s">
        <v>119</v>
      </c>
      <c r="C108" s="53">
        <v>0</v>
      </c>
      <c r="D108" s="66"/>
      <c r="E108" s="66"/>
    </row>
    <row r="109" spans="1:5" ht="12.75" customHeight="1" hidden="1">
      <c r="A109" s="9" t="s">
        <v>76</v>
      </c>
      <c r="B109" s="35" t="s">
        <v>72</v>
      </c>
      <c r="C109" s="52">
        <v>0</v>
      </c>
      <c r="D109" s="66"/>
      <c r="E109" s="66"/>
    </row>
    <row r="110" spans="1:5" ht="10.5" customHeight="1" hidden="1" thickBot="1">
      <c r="A110" s="22" t="s">
        <v>149</v>
      </c>
      <c r="B110" s="35" t="s">
        <v>73</v>
      </c>
      <c r="C110" s="62">
        <v>0</v>
      </c>
      <c r="D110" s="66"/>
      <c r="E110" s="66"/>
    </row>
    <row r="111" spans="1:5" ht="1.5" customHeight="1" hidden="1">
      <c r="A111" s="9" t="s">
        <v>69</v>
      </c>
      <c r="B111" s="35" t="s">
        <v>146</v>
      </c>
      <c r="C111" s="49">
        <v>20</v>
      </c>
      <c r="D111" s="66"/>
      <c r="E111" s="66"/>
    </row>
    <row r="112" spans="1:5" ht="12" customHeight="1" hidden="1">
      <c r="A112" s="22" t="s">
        <v>144</v>
      </c>
      <c r="B112" s="35" t="s">
        <v>145</v>
      </c>
      <c r="C112" s="53">
        <v>20</v>
      </c>
      <c r="D112" s="66"/>
      <c r="E112" s="66"/>
    </row>
    <row r="113" spans="1:5" ht="17.25" customHeight="1" thickBot="1">
      <c r="A113" s="22" t="s">
        <v>180</v>
      </c>
      <c r="B113" s="35" t="s">
        <v>190</v>
      </c>
      <c r="C113" s="63">
        <f>C115</f>
        <v>10</v>
      </c>
      <c r="D113" s="63">
        <f>D115</f>
        <v>0</v>
      </c>
      <c r="E113" s="63">
        <f>E115</f>
        <v>10</v>
      </c>
    </row>
    <row r="114" spans="1:5" ht="0.75" customHeight="1" thickBot="1">
      <c r="A114" s="22"/>
      <c r="B114" s="35"/>
      <c r="C114" s="63"/>
      <c r="D114" s="66"/>
      <c r="E114" s="66"/>
    </row>
    <row r="115" spans="1:5" ht="26.25" customHeight="1" thickBot="1">
      <c r="A115" s="22" t="s">
        <v>167</v>
      </c>
      <c r="B115" s="35" t="s">
        <v>191</v>
      </c>
      <c r="C115" s="63">
        <v>10</v>
      </c>
      <c r="D115" s="68"/>
      <c r="E115" s="68">
        <v>10</v>
      </c>
    </row>
    <row r="116" spans="1:5" ht="15" customHeight="1" thickBot="1">
      <c r="A116" s="22" t="s">
        <v>118</v>
      </c>
      <c r="B116" s="35" t="s">
        <v>192</v>
      </c>
      <c r="C116" s="63">
        <f aca="true" t="shared" si="1" ref="C116:E117">C117</f>
        <v>201</v>
      </c>
      <c r="D116" s="68">
        <f t="shared" si="1"/>
        <v>0</v>
      </c>
      <c r="E116" s="68">
        <f t="shared" si="1"/>
        <v>201</v>
      </c>
    </row>
    <row r="117" spans="1:5" ht="16.5" customHeight="1" thickBot="1">
      <c r="A117" s="22" t="s">
        <v>161</v>
      </c>
      <c r="B117" s="35" t="s">
        <v>193</v>
      </c>
      <c r="C117" s="63">
        <f t="shared" si="1"/>
        <v>201</v>
      </c>
      <c r="D117" s="68">
        <f t="shared" si="1"/>
        <v>0</v>
      </c>
      <c r="E117" s="68">
        <f t="shared" si="1"/>
        <v>201</v>
      </c>
    </row>
    <row r="118" spans="1:5" ht="16.5" customHeight="1" thickBot="1">
      <c r="A118" s="22" t="s">
        <v>149</v>
      </c>
      <c r="B118" s="35" t="s">
        <v>194</v>
      </c>
      <c r="C118" s="63">
        <v>201</v>
      </c>
      <c r="D118" s="68"/>
      <c r="E118" s="68">
        <v>201</v>
      </c>
    </row>
    <row r="119" spans="1:5" ht="15" customHeight="1" thickBot="1">
      <c r="A119" s="47" t="s">
        <v>176</v>
      </c>
      <c r="B119" s="35" t="s">
        <v>177</v>
      </c>
      <c r="C119" s="63">
        <f aca="true" t="shared" si="2" ref="C119:E120">C120</f>
        <v>12</v>
      </c>
      <c r="D119" s="68">
        <f t="shared" si="2"/>
        <v>0</v>
      </c>
      <c r="E119" s="68">
        <f t="shared" si="2"/>
        <v>12</v>
      </c>
    </row>
    <row r="120" spans="1:5" ht="13.5" customHeight="1" thickBot="1">
      <c r="A120" s="47" t="s">
        <v>144</v>
      </c>
      <c r="B120" s="35" t="s">
        <v>181</v>
      </c>
      <c r="C120" s="63">
        <f t="shared" si="2"/>
        <v>12</v>
      </c>
      <c r="D120" s="68">
        <f t="shared" si="2"/>
        <v>0</v>
      </c>
      <c r="E120" s="68">
        <f t="shared" si="2"/>
        <v>12</v>
      </c>
    </row>
    <row r="121" spans="1:5" ht="15" customHeight="1" thickBot="1">
      <c r="A121" s="47" t="s">
        <v>144</v>
      </c>
      <c r="B121" s="35" t="s">
        <v>178</v>
      </c>
      <c r="C121" s="64">
        <v>12</v>
      </c>
      <c r="D121" s="68"/>
      <c r="E121" s="68">
        <v>12</v>
      </c>
    </row>
    <row r="122" spans="1:3" ht="15.75">
      <c r="A122" s="11"/>
      <c r="B122" s="12"/>
      <c r="C122" s="13"/>
    </row>
    <row r="123" spans="1:3" ht="15.75">
      <c r="A123" s="11"/>
      <c r="B123" s="11"/>
      <c r="C123" s="14"/>
    </row>
    <row r="124" spans="1:3" ht="15.75">
      <c r="A124" s="11"/>
      <c r="B124" s="72"/>
      <c r="C124" s="72"/>
    </row>
    <row r="125" spans="1:2" ht="11.25">
      <c r="A125" s="7"/>
      <c r="B125" s="8"/>
    </row>
    <row r="126" spans="1:2" ht="11.25">
      <c r="A126" s="7"/>
      <c r="B126" s="8"/>
    </row>
    <row r="127" spans="1:2" ht="11.25">
      <c r="A127" s="7"/>
      <c r="B127" s="8"/>
    </row>
    <row r="128" spans="1:2" ht="11.25">
      <c r="A128" s="7"/>
      <c r="B128" s="8"/>
    </row>
    <row r="129" spans="1:2" ht="11.25">
      <c r="A129" s="7"/>
      <c r="B129" s="8"/>
    </row>
    <row r="130" spans="1:2" ht="11.25">
      <c r="A130" s="7"/>
      <c r="B130" s="8"/>
    </row>
  </sheetData>
  <sheetProtection formatCells="0" formatColumns="0" formatRows="0" insertColumns="0" insertRows="0" insertHyperlinks="0" deleteColumns="0" deleteRows="0"/>
  <autoFilter ref="A8:C112"/>
  <mergeCells count="4">
    <mergeCell ref="B2:C2"/>
    <mergeCell ref="B124:C124"/>
    <mergeCell ref="A5:B5"/>
    <mergeCell ref="A7:B7"/>
  </mergeCells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2020-10-28T02:46:40Z</cp:lastPrinted>
  <dcterms:created xsi:type="dcterms:W3CDTF">2009-02-17T04:37:40Z</dcterms:created>
  <dcterms:modified xsi:type="dcterms:W3CDTF">2020-10-28T07:10:13Z</dcterms:modified>
  <cp:category/>
  <cp:version/>
  <cp:contentType/>
  <cp:contentStatus/>
</cp:coreProperties>
</file>